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21075" windowHeight="9525" activeTab="1"/>
  </bookViews>
  <sheets>
    <sheet name="แบบฟอร์ม" sheetId="1" r:id="rId1"/>
    <sheet name="ตัวอย่าง" sheetId="2" r:id="rId2"/>
  </sheets>
  <definedNames>
    <definedName name="_xlnm.Print_Area" localSheetId="1">ตัวอย่าง!$A$1:$AH$29</definedName>
    <definedName name="_xlnm.Print_Area" localSheetId="0">แบบฟอร์ม!$A$1:$AH$22</definedName>
  </definedNames>
  <calcPr calcId="145621"/>
</workbook>
</file>

<file path=xl/calcChain.xml><?xml version="1.0" encoding="utf-8"?>
<calcChain xmlns="http://schemas.openxmlformats.org/spreadsheetml/2006/main">
  <c r="R28" i="2" l="1"/>
  <c r="AG26" i="2" l="1"/>
  <c r="AD26" i="2"/>
  <c r="AA26" i="2"/>
  <c r="X26" i="2"/>
  <c r="AH26" i="2" s="1"/>
  <c r="U26" i="2"/>
  <c r="R26" i="2"/>
  <c r="AG25" i="2"/>
  <c r="AD25" i="2"/>
  <c r="AA25" i="2"/>
  <c r="X25" i="2"/>
  <c r="AH25" i="2" s="1"/>
  <c r="U25" i="2"/>
  <c r="R25" i="2"/>
  <c r="AG24" i="2"/>
  <c r="AD24" i="2"/>
  <c r="AA24" i="2"/>
  <c r="X24" i="2"/>
  <c r="AH24" i="2" s="1"/>
  <c r="U24" i="2"/>
  <c r="R24" i="2"/>
  <c r="AG23" i="2"/>
  <c r="AD23" i="2"/>
  <c r="AA23" i="2"/>
  <c r="X23" i="2"/>
  <c r="AH23" i="2" s="1"/>
  <c r="U23" i="2"/>
  <c r="R23" i="2"/>
  <c r="AG22" i="2"/>
  <c r="AD22" i="2"/>
  <c r="AA22" i="2"/>
  <c r="X22" i="2"/>
  <c r="AH22" i="2" s="1"/>
  <c r="U22" i="2"/>
  <c r="R22" i="2"/>
  <c r="AG21" i="2"/>
  <c r="AD21" i="2"/>
  <c r="AA21" i="2"/>
  <c r="X21" i="2"/>
  <c r="AH21" i="2" s="1"/>
  <c r="U21" i="2"/>
  <c r="R21" i="2"/>
  <c r="AG20" i="2"/>
  <c r="AD20" i="2"/>
  <c r="AA20" i="2"/>
  <c r="X20" i="2"/>
  <c r="AH20" i="2" s="1"/>
  <c r="U20" i="2"/>
  <c r="R20" i="2"/>
  <c r="AG19" i="2"/>
  <c r="AD19" i="2"/>
  <c r="AA19" i="2"/>
  <c r="X19" i="2"/>
  <c r="AH19" i="2" s="1"/>
  <c r="U19" i="2"/>
  <c r="R19" i="2"/>
  <c r="AG18" i="2"/>
  <c r="AD18" i="2"/>
  <c r="AA18" i="2"/>
  <c r="X18" i="2"/>
  <c r="AH18" i="2" s="1"/>
  <c r="U18" i="2"/>
  <c r="R18" i="2"/>
  <c r="AG17" i="2"/>
  <c r="AD17" i="2"/>
  <c r="AA17" i="2"/>
  <c r="X17" i="2"/>
  <c r="AH17" i="2" s="1"/>
  <c r="U17" i="2"/>
  <c r="R17" i="2"/>
  <c r="AG16" i="2"/>
  <c r="AD16" i="2"/>
  <c r="AA16" i="2"/>
  <c r="X16" i="2"/>
  <c r="AH16" i="2" s="1"/>
  <c r="U16" i="2"/>
  <c r="R16" i="2"/>
  <c r="AG15" i="2"/>
  <c r="AD15" i="2"/>
  <c r="AA15" i="2"/>
  <c r="X15" i="2"/>
  <c r="AH15" i="2" s="1"/>
  <c r="U15" i="2"/>
  <c r="R15" i="2"/>
  <c r="AG14" i="2"/>
  <c r="AD14" i="2"/>
  <c r="AA14" i="2"/>
  <c r="X14" i="2"/>
  <c r="AH14" i="2" s="1"/>
  <c r="U14" i="2"/>
  <c r="R14" i="2"/>
  <c r="AG13" i="2"/>
  <c r="AH13" i="2" s="1"/>
  <c r="AD13" i="2"/>
  <c r="AA13" i="2"/>
  <c r="AG12" i="2"/>
  <c r="AD12" i="2"/>
  <c r="AA12" i="2"/>
  <c r="X12" i="2"/>
  <c r="AH12" i="2" s="1"/>
  <c r="U12" i="2"/>
  <c r="R12" i="2"/>
  <c r="AG11" i="2"/>
  <c r="AD11" i="2"/>
  <c r="AA11" i="2"/>
  <c r="X11" i="2"/>
  <c r="AH11" i="2" s="1"/>
  <c r="U11" i="2"/>
  <c r="R11" i="2"/>
  <c r="AG10" i="2"/>
  <c r="AD10" i="2"/>
  <c r="AA10" i="2"/>
  <c r="AA27" i="2" s="1"/>
  <c r="AA28" i="2" s="1"/>
  <c r="X10" i="2"/>
  <c r="AH10" i="2" s="1"/>
  <c r="U10" i="2"/>
  <c r="R10" i="2"/>
  <c r="AG9" i="2"/>
  <c r="AD9" i="2"/>
  <c r="AA9" i="2"/>
  <c r="X9" i="2"/>
  <c r="AH9" i="2" s="1"/>
  <c r="U9" i="2"/>
  <c r="R9" i="2"/>
  <c r="R27" i="2" s="1"/>
  <c r="O7" i="2"/>
  <c r="N7" i="2"/>
  <c r="M7" i="2"/>
  <c r="L7" i="2"/>
  <c r="K7" i="2"/>
  <c r="J7" i="2"/>
  <c r="I7" i="2"/>
  <c r="H7" i="2"/>
  <c r="G7" i="2"/>
  <c r="F7" i="2"/>
  <c r="E7" i="2"/>
  <c r="C7" i="2"/>
  <c r="B7" i="2"/>
  <c r="AG19" i="1"/>
  <c r="AD19" i="1"/>
  <c r="AA19" i="1"/>
  <c r="X19" i="1"/>
  <c r="U19" i="1"/>
  <c r="R19" i="1"/>
  <c r="AG18" i="1"/>
  <c r="AD18" i="1"/>
  <c r="AA18" i="1"/>
  <c r="X18" i="1"/>
  <c r="U18" i="1"/>
  <c r="R18" i="1"/>
  <c r="AG17" i="1"/>
  <c r="AD17" i="1"/>
  <c r="AA17" i="1"/>
  <c r="X17" i="1"/>
  <c r="U17" i="1"/>
  <c r="R17" i="1"/>
  <c r="AG16" i="1"/>
  <c r="AD16" i="1"/>
  <c r="AA16" i="1"/>
  <c r="X16" i="1"/>
  <c r="U16" i="1"/>
  <c r="R16" i="1"/>
  <c r="AG15" i="1"/>
  <c r="AD15" i="1"/>
  <c r="AA15" i="1"/>
  <c r="X15" i="1"/>
  <c r="U15" i="1"/>
  <c r="R15" i="1"/>
  <c r="AG14" i="1"/>
  <c r="AD14" i="1"/>
  <c r="AA14" i="1"/>
  <c r="X14" i="1"/>
  <c r="U14" i="1"/>
  <c r="R14" i="1"/>
  <c r="AH13" i="1"/>
  <c r="AG13" i="1"/>
  <c r="AD13" i="1"/>
  <c r="AA13" i="1"/>
  <c r="AG12" i="1"/>
  <c r="AD12" i="1"/>
  <c r="AA12" i="1"/>
  <c r="X12" i="1"/>
  <c r="U12" i="1"/>
  <c r="R12" i="1"/>
  <c r="AG11" i="1"/>
  <c r="AD11" i="1"/>
  <c r="AA11" i="1"/>
  <c r="X11" i="1"/>
  <c r="U11" i="1"/>
  <c r="R11" i="1"/>
  <c r="AG10" i="1"/>
  <c r="AD10" i="1"/>
  <c r="AA10" i="1"/>
  <c r="X10" i="1"/>
  <c r="U10" i="1"/>
  <c r="R10" i="1"/>
  <c r="AG9" i="1"/>
  <c r="AD9" i="1"/>
  <c r="AA9" i="1"/>
  <c r="AA20" i="1" s="1"/>
  <c r="AA21" i="1" s="1"/>
  <c r="X9" i="1"/>
  <c r="U9" i="1"/>
  <c r="R9" i="1"/>
  <c r="R20" i="1" s="1"/>
  <c r="R21" i="1" s="1"/>
  <c r="O7" i="1"/>
  <c r="N7" i="1"/>
  <c r="M7" i="1"/>
  <c r="L7" i="1"/>
  <c r="K7" i="1"/>
  <c r="J7" i="1"/>
  <c r="I7" i="1"/>
  <c r="H7" i="1"/>
  <c r="G7" i="1"/>
  <c r="F7" i="1"/>
  <c r="E7" i="1"/>
  <c r="C7" i="1"/>
  <c r="B7" i="1"/>
  <c r="AH9" i="1" l="1"/>
  <c r="AH10" i="1"/>
  <c r="AH11" i="1"/>
  <c r="AH12" i="1"/>
  <c r="AH14" i="1"/>
  <c r="AH15" i="1"/>
  <c r="AH16" i="1"/>
  <c r="AH17" i="1"/>
  <c r="AH18" i="1"/>
  <c r="AH19" i="1"/>
  <c r="AH21" i="1"/>
  <c r="AH28" i="2"/>
</calcChain>
</file>

<file path=xl/sharedStrings.xml><?xml version="1.0" encoding="utf-8"?>
<sst xmlns="http://schemas.openxmlformats.org/spreadsheetml/2006/main" count="242" uniqueCount="90">
  <si>
    <t>มหาวิทยาลัยเทคโนโลยีราชมงคลรัตนโกสินทร์</t>
  </si>
  <si>
    <t>ที่</t>
  </si>
  <si>
    <t>ตำแหน่งเลขที่</t>
  </si>
  <si>
    <t>ชื่อ-สกุล</t>
  </si>
  <si>
    <t>ตำแหน่ง</t>
  </si>
  <si>
    <t>คุณวุฒิ</t>
  </si>
  <si>
    <t>สาขาวิชาที่จบ</t>
  </si>
  <si>
    <t>ระดับการศึกษา</t>
  </si>
  <si>
    <t>พื้นที่</t>
  </si>
  <si>
    <t>การลาศึกษาต่อ</t>
  </si>
  <si>
    <t>ประเภทบุคลากร</t>
  </si>
  <si>
    <t>ตำแหน่งด้านบริหาร</t>
  </si>
  <si>
    <t>สถานะเป็นอาจารย์ประจำหลักสูตร</t>
  </si>
  <si>
    <t>อาจารย์ประจำหลักสูตรสาขาวิชา</t>
  </si>
  <si>
    <t>วันที่ลาออก/วันที่ว่าง</t>
  </si>
  <si>
    <t>เฉลี่ย Teaching Load 2 ภาคการศึกษา (14)</t>
  </si>
  <si>
    <t>จ-ศ</t>
  </si>
  <si>
    <t>รวม จ.-ศ.</t>
  </si>
  <si>
    <t xml:space="preserve">จ-ศ </t>
  </si>
  <si>
    <t>รวม จ.-ศ. (ตั้งแต่ 16.30)</t>
  </si>
  <si>
    <t>ส.อ.</t>
  </si>
  <si>
    <t>รวม ส.-อ.</t>
  </si>
  <si>
    <t>(ตั้งแต่ 16.30)</t>
  </si>
  <si>
    <t>ท.</t>
  </si>
  <si>
    <t>ป.</t>
  </si>
  <si>
    <t>สาขาวิชาเทคโนโลยีนิเทศศิลป์</t>
  </si>
  <si>
    <t>110083</t>
  </si>
  <si>
    <t>อาจารย์เฉลิมชัย</t>
  </si>
  <si>
    <t>สุวรรณวัฒนา</t>
  </si>
  <si>
    <t>อาจารย์</t>
  </si>
  <si>
    <t>ศ.ม.</t>
  </si>
  <si>
    <t>ออกแบบนิเทศศิลป์</t>
  </si>
  <si>
    <t>ปริญญาโท</t>
  </si>
  <si>
    <t>ศาลายา</t>
  </si>
  <si>
    <t>ข้าราชการ</t>
  </si>
  <si>
    <t>P</t>
  </si>
  <si>
    <t xml:space="preserve">เทคโนโลยีนิเทศศิลป์ </t>
  </si>
  <si>
    <t>110092</t>
  </si>
  <si>
    <t>ผศ.เสรภูมิ</t>
  </si>
  <si>
    <t>วรนิมมานนท์</t>
  </si>
  <si>
    <t>ผู้ช่วยศาสตราจารย์</t>
  </si>
  <si>
    <t>ศศ.ม.</t>
  </si>
  <si>
    <t>ไทยศึกษา</t>
  </si>
  <si>
    <t>110095</t>
  </si>
  <si>
    <t>อาจารย์สมเกียรติ</t>
  </si>
  <si>
    <t>โพธิ์ทิพย์</t>
  </si>
  <si>
    <t>ศษ.ม.</t>
  </si>
  <si>
    <t>เทคโนโลยีการศึกษา</t>
  </si>
  <si>
    <t>110203</t>
  </si>
  <si>
    <t>อาจารย์ ดร.สุรกิจ</t>
  </si>
  <si>
    <t>ปรางสร</t>
  </si>
  <si>
    <t>ปร.ด.</t>
  </si>
  <si>
    <t>เทคโนโลยีเทคนิคศึกษา</t>
  </si>
  <si>
    <t>ปริญญาเอก</t>
  </si>
  <si>
    <t>ผศ.ดร.สมพร</t>
  </si>
  <si>
    <t>สุขะ</t>
  </si>
  <si>
    <t>กศ.ด.</t>
  </si>
  <si>
    <t>210104</t>
  </si>
  <si>
    <t>อาจารย์กำธร</t>
  </si>
  <si>
    <t>บุญเจริญ</t>
  </si>
  <si>
    <t>กศ.ม.</t>
  </si>
  <si>
    <t>พนักงานมหาวิทยาลัย</t>
  </si>
  <si>
    <t>210163</t>
  </si>
  <si>
    <t>อาจารย์พรพิมล</t>
  </si>
  <si>
    <t>ศักดา</t>
  </si>
  <si>
    <t>ค.อ.ม.</t>
  </si>
  <si>
    <t>เทคโนโลยีผลิตภัณฑ์อุตสาหกรรม</t>
  </si>
  <si>
    <t>210164</t>
  </si>
  <si>
    <t>ดร.ณัฐปคัลภภ์</t>
  </si>
  <si>
    <t>กิตติสุนทรพิศาล</t>
  </si>
  <si>
    <t>210174</t>
  </si>
  <si>
    <t>ว่าง_มีเงิน</t>
  </si>
  <si>
    <t/>
  </si>
  <si>
    <t>210260</t>
  </si>
  <si>
    <t>อาจารย์ชัยอนันต์</t>
  </si>
  <si>
    <t>สาขะจันทร์</t>
  </si>
  <si>
    <t xml:space="preserve">อาจารย์ ดร.ปิยนัส </t>
  </si>
  <si>
    <t>สุดี</t>
  </si>
  <si>
    <t>ปร.ดร.</t>
  </si>
  <si>
    <t>เทคโนโลยีนิเทศศิลป์</t>
  </si>
  <si>
    <t>210353</t>
  </si>
  <si>
    <t>210354</t>
  </si>
  <si>
    <t>210355</t>
  </si>
  <si>
    <t>รวม</t>
  </si>
  <si>
    <t>Teaching  Load เฉลี่ย</t>
  </si>
  <si>
    <t>สาขาวิชา........................................................</t>
  </si>
  <si>
    <t>ภาคเรียนที่ 1/2558 (12)</t>
  </si>
  <si>
    <t>ภาคเรียนที่ 2/2558 (13)</t>
  </si>
  <si>
    <t>ตารางข้อมูลภาระงานสอนรายบุคคลของ คณะ............................................................................. (อาจารย์ประจำ / อาจารย์พิเศษ / อาจารย์สัญญาจ้าง)</t>
  </si>
  <si>
    <t>ตารางข้อมูลภาระงานสอนรายบุคคลของ คณะสถาปัตยกรรมศาสตร์และการออกแบบ (อาจารย์ประจำ / อาจารย์พิเศษ / อาจารย์สัญญาจ้าง)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</si>
</sst>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Wingdings 2"/>
      <family val="1"/>
      <charset val="2"/>
    </font>
    <font>
      <b/>
      <i/>
      <sz val="14"/>
      <name val="TH SarabunPSK"/>
      <family val="2"/>
    </font>
    <font>
      <sz val="10"/>
      <color indexed="8"/>
      <name val="Tahoma"/>
      <family val="2"/>
    </font>
    <font>
      <b/>
      <sz val="16"/>
      <color indexed="8"/>
      <name val="TH SarabunPSK"/>
      <family val="2"/>
    </font>
    <font>
      <b/>
      <sz val="16"/>
      <color indexed="8"/>
      <name val="Tahoma"/>
      <family val="2"/>
      <charset val="222"/>
    </font>
    <font>
      <sz val="16"/>
      <color indexed="8"/>
      <name val="TH SarabunPSK"/>
      <family val="2"/>
    </font>
    <font>
      <sz val="16"/>
      <color indexed="8"/>
      <name val="Wingdings 2"/>
      <family val="1"/>
      <charset val="2"/>
    </font>
    <font>
      <sz val="16"/>
      <name val="TH SarabunPSK"/>
      <family val="2"/>
    </font>
    <font>
      <i/>
      <sz val="14"/>
      <name val="TH SarabunPSK"/>
      <family val="2"/>
    </font>
    <font>
      <sz val="16"/>
      <color theme="1"/>
      <name val="TH SarabunPSK"/>
      <family val="2"/>
    </font>
    <font>
      <sz val="11"/>
      <name val="Tahoma"/>
      <family val="2"/>
    </font>
    <font>
      <sz val="11"/>
      <color indexed="8"/>
      <name val="TH SarabunPSK"/>
      <family val="2"/>
    </font>
    <font>
      <sz val="10"/>
      <name val="MS Sans Serif"/>
      <family val="2"/>
      <charset val="222"/>
    </font>
  </fonts>
  <fills count="1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0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6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16" fillId="0" borderId="0"/>
  </cellStyleXfs>
  <cellXfs count="199">
    <xf numFmtId="0" fontId="0" fillId="0" borderId="0" xfId="0"/>
    <xf numFmtId="0" fontId="2" fillId="0" borderId="0" xfId="0" applyFont="1" applyFill="1" applyAlignment="1">
      <alignment vertical="top" shrinkToFit="1"/>
    </xf>
    <xf numFmtId="0" fontId="3" fillId="0" borderId="0" xfId="0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vertical="top" shrinkToFit="1"/>
    </xf>
    <xf numFmtId="0" fontId="3" fillId="0" borderId="0" xfId="0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7" fillId="8" borderId="16" xfId="1" applyFont="1" applyFill="1" applyBorder="1" applyAlignment="1">
      <alignment horizontal="center" vertical="center" wrapText="1" shrinkToFit="1"/>
    </xf>
    <xf numFmtId="0" fontId="7" fillId="8" borderId="16" xfId="1" applyFont="1" applyFill="1" applyBorder="1" applyAlignment="1">
      <alignment vertical="center" wrapText="1" shrinkToFit="1"/>
    </xf>
    <xf numFmtId="0" fontId="8" fillId="9" borderId="16" xfId="0" applyFont="1" applyFill="1" applyBorder="1" applyAlignment="1">
      <alignment vertical="center" wrapText="1" shrinkToFit="1"/>
    </xf>
    <xf numFmtId="0" fontId="8" fillId="9" borderId="0" xfId="0" applyFont="1" applyFill="1" applyAlignment="1">
      <alignment vertical="center" wrapText="1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5" xfId="1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vertical="center" shrinkToFit="1"/>
    </xf>
    <xf numFmtId="0" fontId="9" fillId="0" borderId="15" xfId="1" applyFont="1" applyFill="1" applyBorder="1" applyAlignment="1">
      <alignment vertical="center" shrinkToFit="1"/>
    </xf>
    <xf numFmtId="0" fontId="10" fillId="0" borderId="15" xfId="1" applyFont="1" applyFill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6" borderId="1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7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4" borderId="15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0" borderId="15" xfId="2" applyFont="1" applyFill="1" applyBorder="1" applyAlignment="1">
      <alignment vertical="center" shrinkToFit="1"/>
    </xf>
    <xf numFmtId="0" fontId="9" fillId="0" borderId="15" xfId="2" applyFont="1" applyFill="1" applyBorder="1" applyAlignment="1">
      <alignment horizontal="center" vertical="center" shrinkToFit="1"/>
    </xf>
    <xf numFmtId="0" fontId="13" fillId="0" borderId="15" xfId="2" applyFont="1" applyFill="1" applyBorder="1" applyAlignment="1">
      <alignment horizontal="center" vertical="center" shrinkToFit="1"/>
    </xf>
    <xf numFmtId="0" fontId="14" fillId="0" borderId="15" xfId="0" applyFont="1" applyBorder="1" applyAlignment="1">
      <alignment vertical="center" shrinkToFit="1"/>
    </xf>
    <xf numFmtId="0" fontId="3" fillId="7" borderId="15" xfId="0" applyFont="1" applyFill="1" applyBorder="1" applyAlignment="1">
      <alignment horizontal="center" vertical="center" shrinkToFit="1"/>
    </xf>
    <xf numFmtId="0" fontId="9" fillId="0" borderId="15" xfId="3" applyFont="1" applyFill="1" applyBorder="1" applyAlignment="1">
      <alignment horizontal="center" vertical="center" shrinkToFit="1"/>
    </xf>
    <xf numFmtId="0" fontId="9" fillId="0" borderId="15" xfId="3" applyFont="1" applyFill="1" applyBorder="1" applyAlignment="1">
      <alignment vertical="center" shrinkToFit="1"/>
    </xf>
    <xf numFmtId="0" fontId="15" fillId="0" borderId="15" xfId="0" applyFont="1" applyBorder="1" applyAlignment="1">
      <alignment vertical="center" shrinkToFit="1"/>
    </xf>
    <xf numFmtId="0" fontId="3" fillId="6" borderId="1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2" fillId="0" borderId="20" xfId="0" applyFont="1" applyFill="1" applyBorder="1" applyAlignment="1">
      <alignment horizontal="center" vertical="top" wrapText="1" shrinkToFit="1"/>
    </xf>
    <xf numFmtId="2" fontId="2" fillId="0" borderId="20" xfId="0" applyNumberFormat="1" applyFont="1" applyFill="1" applyBorder="1" applyAlignment="1">
      <alignment horizontal="center" vertical="top" wrapText="1" shrinkToFit="1"/>
    </xf>
    <xf numFmtId="2" fontId="5" fillId="0" borderId="20" xfId="0" applyNumberFormat="1" applyFont="1" applyFill="1" applyBorder="1" applyAlignment="1">
      <alignment horizontal="center" vertical="top" wrapText="1" shrinkToFit="1"/>
    </xf>
    <xf numFmtId="0" fontId="5" fillId="0" borderId="20" xfId="0" applyFont="1" applyFill="1" applyBorder="1" applyAlignment="1">
      <alignment horizontal="center" vertical="top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2" fontId="2" fillId="0" borderId="0" xfId="0" applyNumberFormat="1" applyFont="1" applyFill="1" applyBorder="1" applyAlignment="1">
      <alignment horizontal="center" vertical="top" wrapText="1" shrinkToFit="1"/>
    </xf>
    <xf numFmtId="2" fontId="5" fillId="0" borderId="0" xfId="0" applyNumberFormat="1" applyFont="1" applyFill="1" applyBorder="1" applyAlignment="1">
      <alignment horizontal="center" vertical="top" wrapText="1" shrinkToFit="1"/>
    </xf>
    <xf numFmtId="2" fontId="5" fillId="0" borderId="10" xfId="0" applyNumberFormat="1" applyFont="1" applyFill="1" applyBorder="1" applyAlignment="1">
      <alignment horizontal="center" vertical="top" wrapText="1" shrinkToFit="1"/>
    </xf>
    <xf numFmtId="2" fontId="2" fillId="0" borderId="9" xfId="0" applyNumberFormat="1" applyFont="1" applyFill="1" applyBorder="1" applyAlignment="1">
      <alignment horizontal="center" vertical="top" wrapText="1" shrinkToFit="1"/>
    </xf>
    <xf numFmtId="0" fontId="5" fillId="0" borderId="0" xfId="0" applyFont="1" applyFill="1" applyBorder="1" applyAlignment="1">
      <alignment horizontal="center" vertical="top" wrapText="1" shrinkToFit="1"/>
    </xf>
    <xf numFmtId="0" fontId="5" fillId="0" borderId="10" xfId="0" applyFont="1" applyFill="1" applyBorder="1" applyAlignment="1">
      <alignment horizontal="center" vertical="top" shrinkToFit="1"/>
    </xf>
    <xf numFmtId="0" fontId="3" fillId="0" borderId="0" xfId="0" applyFont="1" applyFill="1" applyAlignment="1">
      <alignment horizontal="center" vertical="top" shrinkToFit="1"/>
    </xf>
    <xf numFmtId="0" fontId="3" fillId="0" borderId="0" xfId="0" applyFont="1" applyFill="1" applyAlignment="1">
      <alignment horizontal="left" vertical="top" shrinkToFi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center" vertical="top" shrinkToFit="1"/>
    </xf>
    <xf numFmtId="0" fontId="12" fillId="6" borderId="0" xfId="0" applyFont="1" applyFill="1" applyAlignment="1">
      <alignment horizontal="center" vertical="top" shrinkToFit="1"/>
    </xf>
    <xf numFmtId="0" fontId="12" fillId="0" borderId="0" xfId="0" applyFont="1" applyFill="1" applyAlignment="1">
      <alignment horizontal="center" vertical="top" shrinkToFit="1"/>
    </xf>
    <xf numFmtId="0" fontId="5" fillId="7" borderId="0" xfId="0" applyFont="1" applyFill="1" applyAlignment="1">
      <alignment horizontal="center" vertical="top" shrinkToFit="1"/>
    </xf>
    <xf numFmtId="0" fontId="5" fillId="0" borderId="0" xfId="0" applyFont="1" applyFill="1" applyAlignment="1">
      <alignment horizontal="center" vertical="top" shrinkToFit="1"/>
    </xf>
    <xf numFmtId="0" fontId="5" fillId="4" borderId="0" xfId="0" applyFont="1" applyFill="1" applyAlignment="1">
      <alignment horizontal="center" vertical="top" shrinkToFit="1"/>
    </xf>
    <xf numFmtId="0" fontId="3" fillId="0" borderId="0" xfId="0" applyFont="1" applyFill="1" applyAlignment="1">
      <alignment vertical="top" shrinkToFit="1"/>
    </xf>
    <xf numFmtId="0" fontId="7" fillId="10" borderId="16" xfId="1" applyFont="1" applyFill="1" applyBorder="1" applyAlignment="1">
      <alignment horizontal="center" vertical="center" wrapText="1" shrinkToFit="1"/>
    </xf>
    <xf numFmtId="0" fontId="7" fillId="10" borderId="16" xfId="1" applyFont="1" applyFill="1" applyBorder="1" applyAlignment="1">
      <alignment vertical="center" wrapText="1" shrinkToFit="1"/>
    </xf>
    <xf numFmtId="0" fontId="8" fillId="11" borderId="16" xfId="0" applyFont="1" applyFill="1" applyBorder="1" applyAlignment="1">
      <alignment vertical="center" wrapText="1" shrinkToFit="1"/>
    </xf>
    <xf numFmtId="0" fontId="2" fillId="12" borderId="14" xfId="0" applyFont="1" applyFill="1" applyBorder="1" applyAlignment="1">
      <alignment horizontal="center" vertical="center" shrinkToFit="1"/>
    </xf>
    <xf numFmtId="0" fontId="11" fillId="13" borderId="15" xfId="0" applyFont="1" applyFill="1" applyBorder="1" applyAlignment="1">
      <alignment horizontal="center" vertical="center" shrinkToFit="1"/>
    </xf>
    <xf numFmtId="0" fontId="3" fillId="13" borderId="15" xfId="0" applyFont="1" applyFill="1" applyBorder="1" applyAlignment="1">
      <alignment horizontal="center" vertical="center" shrinkToFit="1"/>
    </xf>
    <xf numFmtId="2" fontId="5" fillId="13" borderId="20" xfId="0" applyNumberFormat="1" applyFont="1" applyFill="1" applyBorder="1" applyAlignment="1">
      <alignment horizontal="center" vertical="top" wrapText="1" shrinkToFit="1"/>
    </xf>
    <xf numFmtId="0" fontId="5" fillId="13" borderId="20" xfId="0" applyFont="1" applyFill="1" applyBorder="1" applyAlignment="1">
      <alignment horizontal="center" vertical="top" wrapText="1" shrinkToFit="1"/>
    </xf>
    <xf numFmtId="2" fontId="5" fillId="0" borderId="8" xfId="0" applyNumberFormat="1" applyFont="1" applyFill="1" applyBorder="1" applyAlignment="1">
      <alignment horizontal="center" vertical="top" wrapText="1" shrinkToFit="1"/>
    </xf>
    <xf numFmtId="0" fontId="2" fillId="14" borderId="14" xfId="0" applyFont="1" applyFill="1" applyBorder="1" applyAlignment="1">
      <alignment horizontal="center" vertical="center" shrinkToFit="1"/>
    </xf>
    <xf numFmtId="0" fontId="12" fillId="15" borderId="15" xfId="0" applyFont="1" applyFill="1" applyBorder="1" applyAlignment="1">
      <alignment horizontal="center" vertical="center" shrinkToFit="1"/>
    </xf>
    <xf numFmtId="2" fontId="5" fillId="15" borderId="20" xfId="0" applyNumberFormat="1" applyFont="1" applyFill="1" applyBorder="1" applyAlignment="1">
      <alignment horizontal="center" vertical="top" wrapText="1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top" wrapText="1" shrinkToFit="1"/>
    </xf>
    <xf numFmtId="2" fontId="5" fillId="0" borderId="21" xfId="0" applyNumberFormat="1" applyFont="1" applyFill="1" applyBorder="1" applyAlignment="1">
      <alignment horizontal="center" vertical="top" wrapText="1" shrinkToFit="1"/>
    </xf>
    <xf numFmtId="2" fontId="2" fillId="0" borderId="21" xfId="0" applyNumberFormat="1" applyFont="1" applyFill="1" applyBorder="1" applyAlignment="1">
      <alignment horizontal="center" vertical="top" wrapText="1" shrinkToFit="1"/>
    </xf>
    <xf numFmtId="0" fontId="5" fillId="0" borderId="21" xfId="0" applyFont="1" applyFill="1" applyBorder="1" applyAlignment="1">
      <alignment horizontal="center" vertical="top" wrapText="1" shrinkToFit="1"/>
    </xf>
    <xf numFmtId="0" fontId="5" fillId="0" borderId="21" xfId="0" applyFont="1" applyFill="1" applyBorder="1" applyAlignment="1">
      <alignment horizontal="center" vertical="top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2" xfId="3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vertical="center" shrinkToFit="1"/>
    </xf>
    <xf numFmtId="0" fontId="9" fillId="0" borderId="22" xfId="3" applyFont="1" applyFill="1" applyBorder="1" applyAlignment="1">
      <alignment vertical="center" shrinkToFit="1"/>
    </xf>
    <xf numFmtId="0" fontId="15" fillId="0" borderId="22" xfId="0" applyFont="1" applyBorder="1" applyAlignment="1">
      <alignment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13" borderId="22" xfId="0" applyFont="1" applyFill="1" applyBorder="1" applyAlignment="1">
      <alignment horizontal="center" vertical="center" shrinkToFit="1"/>
    </xf>
    <xf numFmtId="0" fontId="12" fillId="0" borderId="22" xfId="0" applyFont="1" applyFill="1" applyBorder="1" applyAlignment="1">
      <alignment horizontal="center" vertical="center" shrinkToFit="1"/>
    </xf>
    <xf numFmtId="0" fontId="12" fillId="15" borderId="2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top" wrapText="1" shrinkToFit="1"/>
    </xf>
    <xf numFmtId="2" fontId="5" fillId="13" borderId="16" xfId="0" applyNumberFormat="1" applyFont="1" applyFill="1" applyBorder="1" applyAlignment="1">
      <alignment horizontal="center" vertical="top" wrapText="1" shrinkToFit="1"/>
    </xf>
    <xf numFmtId="2" fontId="2" fillId="0" borderId="16" xfId="0" applyNumberFormat="1" applyFont="1" applyFill="1" applyBorder="1" applyAlignment="1">
      <alignment horizontal="center" vertical="top" wrapText="1" shrinkToFit="1"/>
    </xf>
    <xf numFmtId="2" fontId="5" fillId="0" borderId="16" xfId="0" applyNumberFormat="1" applyFont="1" applyFill="1" applyBorder="1" applyAlignment="1">
      <alignment horizontal="center" vertical="top" wrapText="1" shrinkToFit="1"/>
    </xf>
    <xf numFmtId="0" fontId="5" fillId="13" borderId="16" xfId="0" applyFont="1" applyFill="1" applyBorder="1" applyAlignment="1">
      <alignment horizontal="center" vertical="top" wrapText="1" shrinkToFit="1"/>
    </xf>
    <xf numFmtId="0" fontId="5" fillId="0" borderId="16" xfId="0" applyFont="1" applyFill="1" applyBorder="1" applyAlignment="1">
      <alignment horizontal="center" vertical="top" shrinkToFit="1"/>
    </xf>
    <xf numFmtId="2" fontId="5" fillId="15" borderId="16" xfId="0" applyNumberFormat="1" applyFont="1" applyFill="1" applyBorder="1" applyAlignment="1">
      <alignment horizontal="center" vertical="top" wrapText="1" shrinkToFit="1"/>
    </xf>
    <xf numFmtId="0" fontId="3" fillId="6" borderId="22" xfId="0" applyFont="1" applyFill="1" applyBorder="1" applyAlignment="1">
      <alignment horizontal="center" vertical="center" shrinkToFit="1"/>
    </xf>
    <xf numFmtId="0" fontId="3" fillId="7" borderId="22" xfId="0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top" wrapText="1" shrinkToFit="1"/>
    </xf>
    <xf numFmtId="2" fontId="5" fillId="6" borderId="2" xfId="0" applyNumberFormat="1" applyFont="1" applyFill="1" applyBorder="1" applyAlignment="1">
      <alignment horizontal="center" vertical="top" wrapText="1" shrinkToFit="1"/>
    </xf>
    <xf numFmtId="2" fontId="2" fillId="0" borderId="2" xfId="0" applyNumberFormat="1" applyFont="1" applyFill="1" applyBorder="1" applyAlignment="1">
      <alignment horizontal="center" vertical="top" wrapText="1" shrinkToFit="1"/>
    </xf>
    <xf numFmtId="2" fontId="5" fillId="0" borderId="2" xfId="0" applyNumberFormat="1" applyFont="1" applyFill="1" applyBorder="1" applyAlignment="1">
      <alignment horizontal="center" vertical="top" wrapText="1" shrinkToFit="1"/>
    </xf>
    <xf numFmtId="0" fontId="5" fillId="0" borderId="2" xfId="0" applyFont="1" applyFill="1" applyBorder="1" applyAlignment="1">
      <alignment horizontal="center" vertical="top" wrapText="1" shrinkToFit="1"/>
    </xf>
    <xf numFmtId="0" fontId="5" fillId="0" borderId="2" xfId="0" applyFont="1" applyFill="1" applyBorder="1" applyAlignment="1">
      <alignment horizontal="center" vertical="top" shrinkToFit="1"/>
    </xf>
    <xf numFmtId="2" fontId="5" fillId="4" borderId="2" xfId="0" applyNumberFormat="1" applyFont="1" applyFill="1" applyBorder="1" applyAlignment="1">
      <alignment horizontal="center" vertical="top" wrapText="1" shrinkToFit="1"/>
    </xf>
    <xf numFmtId="0" fontId="2" fillId="0" borderId="14" xfId="0" applyFont="1" applyFill="1" applyBorder="1" applyAlignment="1">
      <alignment horizontal="center" vertical="top" wrapText="1" shrinkToFit="1"/>
    </xf>
    <xf numFmtId="2" fontId="5" fillId="6" borderId="14" xfId="0" applyNumberFormat="1" applyFont="1" applyFill="1" applyBorder="1" applyAlignment="1">
      <alignment horizontal="center" vertical="top" wrapText="1" shrinkToFit="1"/>
    </xf>
    <xf numFmtId="2" fontId="2" fillId="0" borderId="14" xfId="0" applyNumberFormat="1" applyFont="1" applyFill="1" applyBorder="1" applyAlignment="1">
      <alignment horizontal="center" vertical="top" wrapText="1" shrinkToFit="1"/>
    </xf>
    <xf numFmtId="2" fontId="5" fillId="0" borderId="14" xfId="0" applyNumberFormat="1" applyFont="1" applyFill="1" applyBorder="1" applyAlignment="1">
      <alignment horizontal="center" vertical="top" wrapText="1" shrinkToFit="1"/>
    </xf>
    <xf numFmtId="0" fontId="5" fillId="0" borderId="14" xfId="0" applyFont="1" applyFill="1" applyBorder="1" applyAlignment="1">
      <alignment horizontal="center" vertical="top" wrapText="1" shrinkToFit="1"/>
    </xf>
    <xf numFmtId="0" fontId="5" fillId="0" borderId="14" xfId="0" applyFont="1" applyFill="1" applyBorder="1" applyAlignment="1">
      <alignment horizontal="center" vertical="top" shrinkToFit="1"/>
    </xf>
    <xf numFmtId="2" fontId="5" fillId="4" borderId="14" xfId="0" applyNumberFormat="1" applyFont="1" applyFill="1" applyBorder="1" applyAlignment="1">
      <alignment horizontal="center" vertical="top" wrapText="1" shrinkToFi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7" fillId="10" borderId="15" xfId="1" applyFont="1" applyFill="1" applyBorder="1" applyAlignment="1">
      <alignment horizontal="left" vertical="center" wrapText="1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5" fillId="13" borderId="2" xfId="0" applyFont="1" applyFill="1" applyBorder="1" applyAlignment="1">
      <alignment horizontal="center" vertical="center" textRotation="90" wrapText="1" shrinkToFit="1"/>
    </xf>
    <xf numFmtId="0" fontId="5" fillId="13" borderId="8" xfId="0" applyFont="1" applyFill="1" applyBorder="1" applyAlignment="1">
      <alignment horizontal="center" vertical="center" textRotation="90" wrapText="1" shrinkToFit="1"/>
    </xf>
    <xf numFmtId="0" fontId="5" fillId="13" borderId="13" xfId="0" applyFont="1" applyFill="1" applyBorder="1" applyAlignment="1">
      <alignment horizontal="center" vertical="center" textRotation="90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center" vertical="center" shrinkToFit="1"/>
    </xf>
    <xf numFmtId="0" fontId="2" fillId="6" borderId="11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textRotation="90" wrapText="1" shrinkToFit="1"/>
    </xf>
    <xf numFmtId="0" fontId="5" fillId="6" borderId="8" xfId="0" applyFont="1" applyFill="1" applyBorder="1" applyAlignment="1">
      <alignment horizontal="center" vertical="center" textRotation="90" wrapText="1" shrinkToFit="1"/>
    </xf>
    <xf numFmtId="0" fontId="5" fillId="6" borderId="13" xfId="0" applyFont="1" applyFill="1" applyBorder="1" applyAlignment="1">
      <alignment horizontal="center" vertical="center" textRotation="90" wrapText="1" shrinkToFit="1"/>
    </xf>
    <xf numFmtId="0" fontId="2" fillId="12" borderId="5" xfId="0" applyFont="1" applyFill="1" applyBorder="1" applyAlignment="1">
      <alignment horizontal="center" vertical="center" wrapText="1" shrinkToFit="1"/>
    </xf>
    <xf numFmtId="0" fontId="2" fillId="12" borderId="7" xfId="0" applyFont="1" applyFill="1" applyBorder="1" applyAlignment="1">
      <alignment horizontal="center" vertical="center" wrapText="1" shrinkToFit="1"/>
    </xf>
    <xf numFmtId="0" fontId="2" fillId="14" borderId="5" xfId="0" applyFont="1" applyFill="1" applyBorder="1" applyAlignment="1">
      <alignment horizontal="center" vertical="center" wrapText="1" shrinkToFit="1"/>
    </xf>
    <xf numFmtId="0" fontId="2" fillId="14" borderId="7" xfId="0" applyFont="1" applyFill="1" applyBorder="1" applyAlignment="1">
      <alignment horizontal="center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4" xfId="0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textRotation="90" wrapText="1" shrinkToFit="1"/>
    </xf>
    <xf numFmtId="0" fontId="5" fillId="5" borderId="8" xfId="0" applyFont="1" applyFill="1" applyBorder="1" applyAlignment="1">
      <alignment horizontal="center" vertical="center" textRotation="90" wrapText="1" shrinkToFit="1"/>
    </xf>
    <xf numFmtId="0" fontId="5" fillId="5" borderId="13" xfId="0" applyFont="1" applyFill="1" applyBorder="1" applyAlignment="1">
      <alignment horizontal="center" vertical="center" textRotation="90" wrapText="1" shrinkToFit="1"/>
    </xf>
    <xf numFmtId="0" fontId="2" fillId="14" borderId="3" xfId="0" applyFont="1" applyFill="1" applyBorder="1" applyAlignment="1">
      <alignment horizontal="center" vertical="center" shrinkToFit="1"/>
    </xf>
    <xf numFmtId="0" fontId="2" fillId="14" borderId="4" xfId="0" applyFont="1" applyFill="1" applyBorder="1" applyAlignment="1">
      <alignment horizontal="center" vertical="center" shrinkToFit="1"/>
    </xf>
    <xf numFmtId="0" fontId="2" fillId="14" borderId="11" xfId="0" applyFont="1" applyFill="1" applyBorder="1" applyAlignment="1">
      <alignment horizontal="center" vertical="center" shrinkToFit="1"/>
    </xf>
    <xf numFmtId="0" fontId="2" fillId="14" borderId="12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shrinkToFit="1"/>
    </xf>
    <xf numFmtId="0" fontId="2" fillId="12" borderId="6" xfId="0" applyFont="1" applyFill="1" applyBorder="1" applyAlignment="1">
      <alignment horizontal="center" vertical="center" shrinkToFit="1"/>
    </xf>
    <xf numFmtId="0" fontId="2" fillId="12" borderId="7" xfId="0" applyFont="1" applyFill="1" applyBorder="1" applyAlignment="1">
      <alignment horizontal="center" vertical="center" shrinkToFit="1"/>
    </xf>
    <xf numFmtId="0" fontId="2" fillId="14" borderId="5" xfId="0" applyFont="1" applyFill="1" applyBorder="1" applyAlignment="1">
      <alignment horizontal="center" vertical="center" shrinkToFit="1"/>
    </xf>
    <xf numFmtId="0" fontId="2" fillId="14" borderId="6" xfId="0" applyFont="1" applyFill="1" applyBorder="1" applyAlignment="1">
      <alignment horizontal="center" vertical="center" shrinkToFit="1"/>
    </xf>
    <xf numFmtId="0" fontId="2" fillId="14" borderId="7" xfId="0" applyFont="1" applyFill="1" applyBorder="1" applyAlignment="1">
      <alignment horizontal="center" vertical="center" shrinkToFit="1"/>
    </xf>
    <xf numFmtId="0" fontId="2" fillId="15" borderId="2" xfId="0" applyFont="1" applyFill="1" applyBorder="1" applyAlignment="1">
      <alignment horizontal="center" vertical="center" textRotation="90" shrinkToFit="1"/>
    </xf>
    <xf numFmtId="0" fontId="2" fillId="15" borderId="8" xfId="0" applyFont="1" applyFill="1" applyBorder="1" applyAlignment="1">
      <alignment horizontal="center" vertical="center" textRotation="90" shrinkToFit="1"/>
    </xf>
    <xf numFmtId="0" fontId="2" fillId="15" borderId="13" xfId="0" applyFont="1" applyFill="1" applyBorder="1" applyAlignment="1">
      <alignment horizontal="center" vertical="center" textRotation="90" shrinkToFit="1"/>
    </xf>
    <xf numFmtId="0" fontId="2" fillId="12" borderId="3" xfId="0" applyFont="1" applyFill="1" applyBorder="1" applyAlignment="1">
      <alignment horizontal="center" vertical="center" shrinkToFit="1"/>
    </xf>
    <xf numFmtId="0" fontId="2" fillId="12" borderId="4" xfId="0" applyFont="1" applyFill="1" applyBorder="1" applyAlignment="1">
      <alignment horizontal="center" vertical="center" shrinkToFit="1"/>
    </xf>
    <xf numFmtId="0" fontId="2" fillId="12" borderId="11" xfId="0" applyFont="1" applyFill="1" applyBorder="1" applyAlignment="1">
      <alignment horizontal="center" vertical="center" shrinkToFit="1"/>
    </xf>
    <xf numFmtId="0" fontId="2" fillId="12" borderId="12" xfId="0" applyFont="1" applyFill="1" applyBorder="1" applyAlignment="1">
      <alignment horizontal="center" vertical="center" shrinkToFit="1"/>
    </xf>
    <xf numFmtId="0" fontId="7" fillId="8" borderId="15" xfId="1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 textRotation="90" wrapText="1" shrinkToFit="1"/>
    </xf>
    <xf numFmtId="0" fontId="5" fillId="7" borderId="8" xfId="0" applyFont="1" applyFill="1" applyBorder="1" applyAlignment="1">
      <alignment horizontal="center" vertical="center" textRotation="90" wrapText="1" shrinkToFit="1"/>
    </xf>
    <xf numFmtId="0" fontId="5" fillId="7" borderId="13" xfId="0" applyFont="1" applyFill="1" applyBorder="1" applyAlignment="1">
      <alignment horizontal="center" vertical="center" textRotation="90" wrapText="1" shrinkToFit="1"/>
    </xf>
    <xf numFmtId="0" fontId="2" fillId="5" borderId="5" xfId="0" applyFont="1" applyFill="1" applyBorder="1" applyAlignment="1">
      <alignment horizontal="center" vertical="center" wrapText="1" shrinkToFit="1"/>
    </xf>
    <xf numFmtId="0" fontId="2" fillId="5" borderId="7" xfId="0" applyFont="1" applyFill="1" applyBorder="1" applyAlignment="1">
      <alignment horizontal="center" vertical="center" wrapText="1" shrinkToFit="1"/>
    </xf>
    <xf numFmtId="0" fontId="2" fillId="6" borderId="5" xfId="0" applyFont="1" applyFill="1" applyBorder="1" applyAlignment="1">
      <alignment horizontal="center" vertical="center" wrapText="1" shrinkToFit="1"/>
    </xf>
    <xf numFmtId="0" fontId="2" fillId="6" borderId="7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textRotation="90" shrinkToFit="1"/>
    </xf>
    <xf numFmtId="0" fontId="2" fillId="4" borderId="8" xfId="0" applyFont="1" applyFill="1" applyBorder="1" applyAlignment="1">
      <alignment horizontal="center" vertical="center" textRotation="90" shrinkToFit="1"/>
    </xf>
    <xf numFmtId="0" fontId="2" fillId="4" borderId="13" xfId="0" applyFont="1" applyFill="1" applyBorder="1" applyAlignment="1">
      <alignment horizontal="center" vertical="center" textRotation="90" shrinkToFit="1"/>
    </xf>
  </cellXfs>
  <cellStyles count="5">
    <cellStyle name="Normal" xfId="0" builtinId="0"/>
    <cellStyle name="Normal_Sheet1" xfId="1"/>
    <cellStyle name="Normal_Sheet2" xfId="2"/>
    <cellStyle name="Normal_Sheet2_1" xfId="3"/>
    <cellStyle name="ปกติ 2" xfId="4"/>
  </cellStyles>
  <dxfs count="0"/>
  <tableStyles count="0" defaultTableStyle="TableStyleMedium2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205001</xdr:colOff>
      <xdr:row>9</xdr:row>
      <xdr:rowOff>93722</xdr:rowOff>
    </xdr:from>
    <xdr:to>
      <xdr:col>18</xdr:col>
      <xdr:colOff>97349</xdr:colOff>
      <xdr:row>19</xdr:row>
      <xdr:rowOff>141347</xdr:rowOff>
    </xdr:to>
    <xdr:sp macro="" textlink="">
      <xdr:nvSpPr>
        <xdr:cNvPr id="2" name="TextBox 1"/>
        <xdr:cNvSpPr txBox="1"/>
      </xdr:nvSpPr>
      <xdr:spPr>
        <a:xfrm rot="19513941">
          <a:off x="3843551" y="3494147"/>
          <a:ext cx="6607473" cy="2714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0">
              <a:solidFill>
                <a:schemeClr val="bg1">
                  <a:lumMod val="50000"/>
                </a:schemeClr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ตัวอย่าง</a:t>
          </a:r>
          <a:endParaRPr lang="en-US" sz="18000">
            <a:solidFill>
              <a:schemeClr val="bg1">
                <a:lumMod val="50000"/>
              </a:schemeClr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I22"/>
  <sheetViews>
    <sheetView view="pageBreakPreview" zoomScale="80" zoomScaleNormal="85" zoomScaleSheetLayoutView="80" workbookViewId="0">
      <selection activeCell="G14" sqref="G14"/>
    </sheetView>
  </sheetViews>
  <sheetFormatPr defaultRowHeight="18.75" x14ac:dyDescent="0.2"/>
  <cols>
    <col min="1" max="1" width="4.125" style="56" customWidth="1"/>
    <col min="2" max="2" width="7.75" style="57" customWidth="1"/>
    <col min="3" max="3" width="11.25" style="57" customWidth="1"/>
    <col min="4" max="4" width="10.875" style="57" customWidth="1"/>
    <col min="5" max="5" width="7.375" style="57" customWidth="1"/>
    <col min="6" max="6" width="6.375" style="57" customWidth="1"/>
    <col min="7" max="7" width="13.75" style="57" customWidth="1"/>
    <col min="8" max="8" width="7.875" style="57" customWidth="1"/>
    <col min="9" max="9" width="8.75" style="57" customWidth="1"/>
    <col min="10" max="10" width="8.25" style="57" customWidth="1"/>
    <col min="11" max="11" width="11.5" style="57" customWidth="1"/>
    <col min="12" max="12" width="13.75" style="58" hidden="1" customWidth="1"/>
    <col min="13" max="13" width="6.75" style="59" customWidth="1"/>
    <col min="14" max="14" width="13.625" style="57" customWidth="1"/>
    <col min="15" max="15" width="10.625" style="57" hidden="1" customWidth="1"/>
    <col min="16" max="17" width="5.5" style="56" customWidth="1"/>
    <col min="18" max="18" width="6.625" style="60" customWidth="1"/>
    <col min="19" max="20" width="5.125" style="56" customWidth="1"/>
    <col min="21" max="21" width="5.125" style="61" customWidth="1"/>
    <col min="22" max="23" width="5.125" style="56" hidden="1" customWidth="1"/>
    <col min="24" max="24" width="5.125" style="61" hidden="1" customWidth="1"/>
    <col min="25" max="26" width="5.5" style="56" customWidth="1"/>
    <col min="27" max="27" width="6.625" style="62" customWidth="1"/>
    <col min="28" max="29" width="5.125" style="56" customWidth="1"/>
    <col min="30" max="30" width="5.125" style="63" customWidth="1"/>
    <col min="31" max="32" width="5.125" style="56" hidden="1" customWidth="1"/>
    <col min="33" max="33" width="5.125" style="63" hidden="1" customWidth="1"/>
    <col min="34" max="34" width="6.625" style="64" customWidth="1"/>
    <col min="35" max="16384" width="9" style="65"/>
  </cols>
  <sheetData>
    <row r="1" spans="1:243" s="1" customFormat="1" ht="29.25" customHeight="1" x14ac:dyDescent="0.2">
      <c r="A1" s="153" t="s">
        <v>88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</row>
    <row r="2" spans="1:243" s="1" customFormat="1" ht="29.25" customHeight="1" x14ac:dyDescent="0.2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</row>
    <row r="3" spans="1:243" s="7" customFormat="1" ht="17.25" customHeight="1" x14ac:dyDescent="0.2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243" s="9" customFormat="1" ht="21.75" customHeight="1" x14ac:dyDescent="0.2">
      <c r="A4" s="154" t="s">
        <v>1</v>
      </c>
      <c r="B4" s="157" t="s">
        <v>2</v>
      </c>
      <c r="C4" s="159" t="s">
        <v>3</v>
      </c>
      <c r="D4" s="160"/>
      <c r="E4" s="129" t="s">
        <v>4</v>
      </c>
      <c r="F4" s="129" t="s">
        <v>5</v>
      </c>
      <c r="G4" s="129" t="s">
        <v>6</v>
      </c>
      <c r="H4" s="129" t="s">
        <v>7</v>
      </c>
      <c r="I4" s="129" t="s">
        <v>8</v>
      </c>
      <c r="J4" s="129" t="s">
        <v>9</v>
      </c>
      <c r="K4" s="129" t="s">
        <v>10</v>
      </c>
      <c r="L4" s="129" t="s">
        <v>11</v>
      </c>
      <c r="M4" s="129" t="s">
        <v>12</v>
      </c>
      <c r="N4" s="129" t="s">
        <v>13</v>
      </c>
      <c r="O4" s="129" t="s">
        <v>14</v>
      </c>
      <c r="P4" s="163" t="s">
        <v>86</v>
      </c>
      <c r="Q4" s="164"/>
      <c r="R4" s="164"/>
      <c r="S4" s="164"/>
      <c r="T4" s="164"/>
      <c r="U4" s="164"/>
      <c r="V4" s="164"/>
      <c r="W4" s="164"/>
      <c r="X4" s="165"/>
      <c r="Y4" s="166" t="s">
        <v>87</v>
      </c>
      <c r="Z4" s="167"/>
      <c r="AA4" s="167"/>
      <c r="AB4" s="167"/>
      <c r="AC4" s="167"/>
      <c r="AD4" s="167"/>
      <c r="AE4" s="167"/>
      <c r="AF4" s="167"/>
      <c r="AG4" s="168"/>
      <c r="AH4" s="169" t="s">
        <v>15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</row>
    <row r="5" spans="1:243" s="9" customFormat="1" ht="43.5" customHeight="1" x14ac:dyDescent="0.2">
      <c r="A5" s="155"/>
      <c r="B5" s="158"/>
      <c r="C5" s="161"/>
      <c r="D5" s="162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72" t="s">
        <v>16</v>
      </c>
      <c r="Q5" s="173"/>
      <c r="R5" s="126" t="s">
        <v>17</v>
      </c>
      <c r="S5" s="138" t="s">
        <v>18</v>
      </c>
      <c r="T5" s="139"/>
      <c r="U5" s="126" t="s">
        <v>19</v>
      </c>
      <c r="V5" s="142" t="s">
        <v>20</v>
      </c>
      <c r="W5" s="143"/>
      <c r="X5" s="146" t="s">
        <v>21</v>
      </c>
      <c r="Y5" s="149" t="s">
        <v>16</v>
      </c>
      <c r="Z5" s="150"/>
      <c r="AA5" s="126" t="s">
        <v>17</v>
      </c>
      <c r="AB5" s="140" t="s">
        <v>18</v>
      </c>
      <c r="AC5" s="141"/>
      <c r="AD5" s="126" t="s">
        <v>19</v>
      </c>
      <c r="AE5" s="131" t="s">
        <v>20</v>
      </c>
      <c r="AF5" s="132"/>
      <c r="AG5" s="135" t="s">
        <v>21</v>
      </c>
      <c r="AH5" s="170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</row>
    <row r="6" spans="1:243" s="9" customFormat="1" ht="45.75" customHeight="1" x14ac:dyDescent="0.2">
      <c r="A6" s="155"/>
      <c r="B6" s="158"/>
      <c r="C6" s="161"/>
      <c r="D6" s="162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4"/>
      <c r="Q6" s="175"/>
      <c r="R6" s="127"/>
      <c r="S6" s="138" t="s">
        <v>22</v>
      </c>
      <c r="T6" s="139"/>
      <c r="U6" s="127"/>
      <c r="V6" s="144"/>
      <c r="W6" s="145"/>
      <c r="X6" s="147"/>
      <c r="Y6" s="151"/>
      <c r="Z6" s="152"/>
      <c r="AA6" s="127"/>
      <c r="AB6" s="140" t="s">
        <v>22</v>
      </c>
      <c r="AC6" s="141"/>
      <c r="AD6" s="127"/>
      <c r="AE6" s="133"/>
      <c r="AF6" s="134"/>
      <c r="AG6" s="136"/>
      <c r="AH6" s="170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</row>
    <row r="7" spans="1:243" s="9" customFormat="1" ht="38.25" customHeight="1" x14ac:dyDescent="0.2">
      <c r="A7" s="156"/>
      <c r="B7" s="10" t="str">
        <f>"("&amp;1&amp;")"</f>
        <v>(1)</v>
      </c>
      <c r="C7" s="117" t="str">
        <f>"("&amp;2&amp;")"</f>
        <v>(2)</v>
      </c>
      <c r="D7" s="118"/>
      <c r="E7" s="11" t="str">
        <f>"("&amp;3&amp;")"</f>
        <v>(3)</v>
      </c>
      <c r="F7" s="11" t="str">
        <f>"("&amp;4&amp;")"</f>
        <v>(4)</v>
      </c>
      <c r="G7" s="11" t="str">
        <f>"("&amp;5&amp;")"</f>
        <v>(5)</v>
      </c>
      <c r="H7" s="11" t="str">
        <f>"("&amp;6&amp;")"</f>
        <v>(6)</v>
      </c>
      <c r="I7" s="11" t="str">
        <f>"("&amp;7&amp;")"</f>
        <v>(7)</v>
      </c>
      <c r="J7" s="11" t="str">
        <f>"("&amp;8&amp;")"</f>
        <v>(8)</v>
      </c>
      <c r="K7" s="11" t="str">
        <f>"("&amp;9&amp;")"</f>
        <v>(9)</v>
      </c>
      <c r="L7" s="11" t="str">
        <f>"("&amp;10&amp;")"</f>
        <v>(10)</v>
      </c>
      <c r="M7" s="11" t="str">
        <f>"("&amp;10&amp;")"</f>
        <v>(10)</v>
      </c>
      <c r="N7" s="11" t="str">
        <f>"("&amp;11&amp;")"</f>
        <v>(11)</v>
      </c>
      <c r="O7" s="11" t="str">
        <f>"("&amp;13&amp;")"</f>
        <v>(13)</v>
      </c>
      <c r="P7" s="69" t="s">
        <v>23</v>
      </c>
      <c r="Q7" s="69" t="s">
        <v>24</v>
      </c>
      <c r="R7" s="128"/>
      <c r="S7" s="69" t="s">
        <v>23</v>
      </c>
      <c r="T7" s="69" t="s">
        <v>24</v>
      </c>
      <c r="U7" s="128"/>
      <c r="V7" s="12" t="s">
        <v>23</v>
      </c>
      <c r="W7" s="12" t="s">
        <v>24</v>
      </c>
      <c r="X7" s="148"/>
      <c r="Y7" s="75" t="s">
        <v>23</v>
      </c>
      <c r="Z7" s="75" t="s">
        <v>24</v>
      </c>
      <c r="AA7" s="128"/>
      <c r="AB7" s="75" t="s">
        <v>23</v>
      </c>
      <c r="AC7" s="75" t="s">
        <v>24</v>
      </c>
      <c r="AD7" s="128"/>
      <c r="AE7" s="13" t="s">
        <v>23</v>
      </c>
      <c r="AF7" s="13" t="s">
        <v>24</v>
      </c>
      <c r="AG7" s="137"/>
      <c r="AH7" s="171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</row>
    <row r="8" spans="1:243" s="17" customFormat="1" ht="33" customHeight="1" x14ac:dyDescent="0.2">
      <c r="A8" s="119" t="s">
        <v>85</v>
      </c>
      <c r="B8" s="119"/>
      <c r="C8" s="119"/>
      <c r="D8" s="119"/>
      <c r="E8" s="119"/>
      <c r="F8" s="66"/>
      <c r="G8" s="67"/>
      <c r="H8" s="66"/>
      <c r="I8" s="67"/>
      <c r="J8" s="66"/>
      <c r="K8" s="66"/>
      <c r="L8" s="66"/>
      <c r="M8" s="66"/>
      <c r="N8" s="67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</row>
    <row r="9" spans="1:243" s="31" customFormat="1" ht="33" customHeight="1" x14ac:dyDescent="0.2">
      <c r="A9" s="18">
        <v>1</v>
      </c>
      <c r="B9" s="19"/>
      <c r="C9" s="20"/>
      <c r="D9" s="21"/>
      <c r="E9" s="21"/>
      <c r="F9" s="19"/>
      <c r="G9" s="21"/>
      <c r="H9" s="19"/>
      <c r="I9" s="21"/>
      <c r="J9" s="19"/>
      <c r="K9" s="19"/>
      <c r="L9" s="19"/>
      <c r="M9" s="22"/>
      <c r="N9" s="21"/>
      <c r="O9" s="23"/>
      <c r="P9" s="24"/>
      <c r="Q9" s="24"/>
      <c r="R9" s="70">
        <f>SUM(P9:Q9)</f>
        <v>0</v>
      </c>
      <c r="S9" s="26"/>
      <c r="T9" s="26"/>
      <c r="U9" s="71">
        <f>SUM(S9:T9)</f>
        <v>0</v>
      </c>
      <c r="V9" s="26"/>
      <c r="W9" s="26"/>
      <c r="X9" s="26">
        <f>SUM(V9:W9)</f>
        <v>0</v>
      </c>
      <c r="Y9" s="27"/>
      <c r="Z9" s="27"/>
      <c r="AA9" s="70">
        <f t="shared" ref="AA9:AA17" si="0">SUM(Y9:Z9)</f>
        <v>0</v>
      </c>
      <c r="AB9" s="26"/>
      <c r="AC9" s="26"/>
      <c r="AD9" s="71">
        <f t="shared" ref="AD9:AD17" si="1">SUM(AB9:AC9)</f>
        <v>0</v>
      </c>
      <c r="AE9" s="26"/>
      <c r="AF9" s="26"/>
      <c r="AG9" s="29">
        <f>SUM(AE9:AF9)</f>
        <v>0</v>
      </c>
      <c r="AH9" s="76">
        <f>SUM(X9,AG9)/2</f>
        <v>0</v>
      </c>
    </row>
    <row r="10" spans="1:243" s="31" customFormat="1" ht="33" customHeight="1" x14ac:dyDescent="0.2">
      <c r="A10" s="18">
        <v>2</v>
      </c>
      <c r="B10" s="19"/>
      <c r="C10" s="20"/>
      <c r="D10" s="21"/>
      <c r="E10" s="21"/>
      <c r="F10" s="19"/>
      <c r="G10" s="21"/>
      <c r="H10" s="19"/>
      <c r="I10" s="21"/>
      <c r="J10" s="19"/>
      <c r="K10" s="19"/>
      <c r="L10" s="19"/>
      <c r="M10" s="22"/>
      <c r="N10" s="21"/>
      <c r="O10" s="23"/>
      <c r="P10" s="24"/>
      <c r="Q10" s="24"/>
      <c r="R10" s="70">
        <f>SUM(P10:Q10)</f>
        <v>0</v>
      </c>
      <c r="S10" s="26"/>
      <c r="T10" s="26"/>
      <c r="U10" s="71">
        <f>SUM(S10:T10)</f>
        <v>0</v>
      </c>
      <c r="V10" s="26"/>
      <c r="W10" s="26"/>
      <c r="X10" s="26">
        <f>SUM(V10:W10)</f>
        <v>0</v>
      </c>
      <c r="Y10" s="27"/>
      <c r="Z10" s="27"/>
      <c r="AA10" s="70">
        <f t="shared" si="0"/>
        <v>0</v>
      </c>
      <c r="AB10" s="26"/>
      <c r="AC10" s="26"/>
      <c r="AD10" s="71">
        <f t="shared" si="1"/>
        <v>0</v>
      </c>
      <c r="AE10" s="26"/>
      <c r="AF10" s="26"/>
      <c r="AG10" s="29">
        <f>SUM(AE10:AF10)</f>
        <v>0</v>
      </c>
      <c r="AH10" s="76">
        <f>SUM(X10,AG10)/2</f>
        <v>0</v>
      </c>
    </row>
    <row r="11" spans="1:243" s="31" customFormat="1" ht="33" customHeight="1" x14ac:dyDescent="0.2">
      <c r="A11" s="18">
        <v>3</v>
      </c>
      <c r="B11" s="19"/>
      <c r="C11" s="20"/>
      <c r="D11" s="21"/>
      <c r="E11" s="21"/>
      <c r="F11" s="19"/>
      <c r="G11" s="21"/>
      <c r="H11" s="19"/>
      <c r="I11" s="21"/>
      <c r="J11" s="19"/>
      <c r="K11" s="19"/>
      <c r="L11" s="19"/>
      <c r="M11" s="22"/>
      <c r="N11" s="21"/>
      <c r="O11" s="23"/>
      <c r="P11" s="24"/>
      <c r="Q11" s="24"/>
      <c r="R11" s="70">
        <f>SUM(P11:Q11)</f>
        <v>0</v>
      </c>
      <c r="S11" s="26"/>
      <c r="T11" s="26"/>
      <c r="U11" s="71">
        <f>SUM(S11:T11)</f>
        <v>0</v>
      </c>
      <c r="V11" s="26"/>
      <c r="W11" s="26"/>
      <c r="X11" s="26">
        <f>SUM(V11:W11)</f>
        <v>0</v>
      </c>
      <c r="Y11" s="27"/>
      <c r="Z11" s="27"/>
      <c r="AA11" s="70">
        <f t="shared" si="0"/>
        <v>0</v>
      </c>
      <c r="AB11" s="26"/>
      <c r="AC11" s="26"/>
      <c r="AD11" s="71">
        <f t="shared" si="1"/>
        <v>0</v>
      </c>
      <c r="AE11" s="26"/>
      <c r="AF11" s="26"/>
      <c r="AG11" s="29">
        <f>SUM(AE11:AF11)</f>
        <v>0</v>
      </c>
      <c r="AH11" s="76">
        <f>SUM(X11,AG11)/2</f>
        <v>0</v>
      </c>
    </row>
    <row r="12" spans="1:243" s="31" customFormat="1" ht="33" customHeight="1" x14ac:dyDescent="0.2">
      <c r="A12" s="18">
        <v>4</v>
      </c>
      <c r="B12" s="19"/>
      <c r="C12" s="20"/>
      <c r="D12" s="21"/>
      <c r="E12" s="21"/>
      <c r="F12" s="19"/>
      <c r="G12" s="21"/>
      <c r="H12" s="19"/>
      <c r="I12" s="21"/>
      <c r="J12" s="19"/>
      <c r="K12" s="19"/>
      <c r="L12" s="19"/>
      <c r="M12" s="22"/>
      <c r="N12" s="21"/>
      <c r="O12" s="23"/>
      <c r="P12" s="24"/>
      <c r="Q12" s="24"/>
      <c r="R12" s="70">
        <f>SUM(P12:Q12)</f>
        <v>0</v>
      </c>
      <c r="S12" s="26"/>
      <c r="T12" s="26"/>
      <c r="U12" s="71">
        <f>SUM(S12:T12)</f>
        <v>0</v>
      </c>
      <c r="V12" s="26"/>
      <c r="W12" s="26"/>
      <c r="X12" s="26">
        <f>SUM(V12:W12)</f>
        <v>0</v>
      </c>
      <c r="Y12" s="27"/>
      <c r="Z12" s="27"/>
      <c r="AA12" s="70">
        <f t="shared" si="0"/>
        <v>0</v>
      </c>
      <c r="AB12" s="26"/>
      <c r="AC12" s="26"/>
      <c r="AD12" s="71">
        <f t="shared" si="1"/>
        <v>0</v>
      </c>
      <c r="AE12" s="26"/>
      <c r="AF12" s="26"/>
      <c r="AG12" s="29">
        <f>SUM(AE12:AF12)</f>
        <v>0</v>
      </c>
      <c r="AH12" s="76">
        <f>SUM(X12,AG12)/2</f>
        <v>0</v>
      </c>
    </row>
    <row r="13" spans="1:243" s="31" customFormat="1" ht="33" customHeight="1" x14ac:dyDescent="0.2">
      <c r="A13" s="18">
        <v>5</v>
      </c>
      <c r="B13" s="19"/>
      <c r="C13" s="20"/>
      <c r="D13" s="32"/>
      <c r="E13" s="32"/>
      <c r="F13" s="33"/>
      <c r="G13" s="32"/>
      <c r="H13" s="33"/>
      <c r="I13" s="32"/>
      <c r="J13" s="33"/>
      <c r="K13" s="19"/>
      <c r="L13" s="33"/>
      <c r="M13" s="22"/>
      <c r="N13" s="21"/>
      <c r="O13" s="23"/>
      <c r="P13" s="24"/>
      <c r="Q13" s="24"/>
      <c r="R13" s="70"/>
      <c r="S13" s="26"/>
      <c r="T13" s="26"/>
      <c r="U13" s="71"/>
      <c r="V13" s="26"/>
      <c r="W13" s="26"/>
      <c r="X13" s="26"/>
      <c r="Y13" s="27"/>
      <c r="Z13" s="27"/>
      <c r="AA13" s="70">
        <f t="shared" si="0"/>
        <v>0</v>
      </c>
      <c r="AB13" s="26"/>
      <c r="AC13" s="26"/>
      <c r="AD13" s="71">
        <f t="shared" si="1"/>
        <v>0</v>
      </c>
      <c r="AE13" s="26"/>
      <c r="AF13" s="26"/>
      <c r="AG13" s="29">
        <f>SUM(AE13:AF13)</f>
        <v>0</v>
      </c>
      <c r="AH13" s="76">
        <f>SUM(X13,AG13)/2</f>
        <v>0</v>
      </c>
    </row>
    <row r="14" spans="1:243" s="31" customFormat="1" ht="33" customHeight="1" x14ac:dyDescent="0.2">
      <c r="A14" s="18">
        <v>6</v>
      </c>
      <c r="B14" s="33"/>
      <c r="C14" s="20"/>
      <c r="D14" s="32"/>
      <c r="E14" s="32"/>
      <c r="F14" s="33"/>
      <c r="G14" s="32"/>
      <c r="H14" s="33"/>
      <c r="I14" s="32"/>
      <c r="J14" s="33"/>
      <c r="K14" s="33"/>
      <c r="L14" s="33"/>
      <c r="M14" s="22"/>
      <c r="N14" s="21"/>
      <c r="O14" s="23"/>
      <c r="P14" s="24"/>
      <c r="Q14" s="24"/>
      <c r="R14" s="70">
        <f t="shared" ref="R14:R17" si="2">SUM(P14:Q14)</f>
        <v>0</v>
      </c>
      <c r="S14" s="26"/>
      <c r="T14" s="26"/>
      <c r="U14" s="71">
        <f t="shared" ref="U14:U17" si="3">SUM(S14:T14)</f>
        <v>0</v>
      </c>
      <c r="V14" s="26"/>
      <c r="W14" s="26"/>
      <c r="X14" s="26">
        <f t="shared" ref="X14:X17" si="4">SUM(V14:W14)</f>
        <v>0</v>
      </c>
      <c r="Y14" s="27"/>
      <c r="Z14" s="27"/>
      <c r="AA14" s="70">
        <f t="shared" si="0"/>
        <v>0</v>
      </c>
      <c r="AB14" s="26"/>
      <c r="AC14" s="26"/>
      <c r="AD14" s="71">
        <f t="shared" si="1"/>
        <v>0</v>
      </c>
      <c r="AE14" s="26"/>
      <c r="AF14" s="26"/>
      <c r="AG14" s="29">
        <f t="shared" ref="AG14:AG17" si="5">SUM(AE14:AF14)</f>
        <v>0</v>
      </c>
      <c r="AH14" s="76">
        <f t="shared" ref="AH14:AH17" si="6">SUM(X14,AG14)/2</f>
        <v>0</v>
      </c>
    </row>
    <row r="15" spans="1:243" s="31" customFormat="1" ht="33" customHeight="1" x14ac:dyDescent="0.2">
      <c r="A15" s="18">
        <v>7</v>
      </c>
      <c r="B15" s="33"/>
      <c r="C15" s="20"/>
      <c r="D15" s="32"/>
      <c r="E15" s="32"/>
      <c r="F15" s="33"/>
      <c r="G15" s="32"/>
      <c r="H15" s="33"/>
      <c r="I15" s="32"/>
      <c r="J15" s="33"/>
      <c r="K15" s="33"/>
      <c r="L15" s="33"/>
      <c r="M15" s="33"/>
      <c r="N15" s="32"/>
      <c r="O15" s="23"/>
      <c r="P15" s="24"/>
      <c r="Q15" s="24"/>
      <c r="R15" s="70">
        <f t="shared" si="2"/>
        <v>0</v>
      </c>
      <c r="S15" s="26"/>
      <c r="T15" s="26"/>
      <c r="U15" s="71">
        <f t="shared" si="3"/>
        <v>0</v>
      </c>
      <c r="V15" s="26"/>
      <c r="W15" s="26"/>
      <c r="X15" s="26">
        <f t="shared" si="4"/>
        <v>0</v>
      </c>
      <c r="Y15" s="27"/>
      <c r="Z15" s="27"/>
      <c r="AA15" s="70">
        <f t="shared" si="0"/>
        <v>0</v>
      </c>
      <c r="AB15" s="26"/>
      <c r="AC15" s="26"/>
      <c r="AD15" s="71">
        <f t="shared" si="1"/>
        <v>0</v>
      </c>
      <c r="AE15" s="26"/>
      <c r="AF15" s="26"/>
      <c r="AG15" s="29">
        <f t="shared" si="5"/>
        <v>0</v>
      </c>
      <c r="AH15" s="76">
        <f t="shared" si="6"/>
        <v>0</v>
      </c>
    </row>
    <row r="16" spans="1:243" s="31" customFormat="1" ht="33" customHeight="1" x14ac:dyDescent="0.2">
      <c r="A16" s="18">
        <v>8</v>
      </c>
      <c r="B16" s="33"/>
      <c r="C16" s="20"/>
      <c r="D16" s="32"/>
      <c r="E16" s="32"/>
      <c r="F16" s="33"/>
      <c r="G16" s="32"/>
      <c r="H16" s="33"/>
      <c r="I16" s="32"/>
      <c r="J16" s="33"/>
      <c r="K16" s="33"/>
      <c r="L16" s="33"/>
      <c r="M16" s="33"/>
      <c r="N16" s="32"/>
      <c r="O16" s="23"/>
      <c r="P16" s="24"/>
      <c r="Q16" s="24"/>
      <c r="R16" s="70">
        <f t="shared" si="2"/>
        <v>0</v>
      </c>
      <c r="S16" s="26"/>
      <c r="T16" s="26"/>
      <c r="U16" s="71">
        <f t="shared" si="3"/>
        <v>0</v>
      </c>
      <c r="V16" s="26"/>
      <c r="W16" s="26"/>
      <c r="X16" s="26">
        <f t="shared" si="4"/>
        <v>0</v>
      </c>
      <c r="Y16" s="27"/>
      <c r="Z16" s="27"/>
      <c r="AA16" s="70">
        <f t="shared" si="0"/>
        <v>0</v>
      </c>
      <c r="AB16" s="26"/>
      <c r="AC16" s="26"/>
      <c r="AD16" s="71">
        <f t="shared" si="1"/>
        <v>0</v>
      </c>
      <c r="AE16" s="26"/>
      <c r="AF16" s="26"/>
      <c r="AG16" s="29">
        <f t="shared" si="5"/>
        <v>0</v>
      </c>
      <c r="AH16" s="76">
        <f t="shared" si="6"/>
        <v>0</v>
      </c>
    </row>
    <row r="17" spans="1:34" s="31" customFormat="1" ht="33" customHeight="1" x14ac:dyDescent="0.2">
      <c r="A17" s="18">
        <v>9</v>
      </c>
      <c r="B17" s="33"/>
      <c r="C17" s="20"/>
      <c r="D17" s="32"/>
      <c r="E17" s="32"/>
      <c r="F17" s="33"/>
      <c r="G17" s="32"/>
      <c r="H17" s="33"/>
      <c r="I17" s="32"/>
      <c r="J17" s="33"/>
      <c r="K17" s="33"/>
      <c r="L17" s="33"/>
      <c r="M17" s="33"/>
      <c r="N17" s="32"/>
      <c r="O17" s="23"/>
      <c r="P17" s="24"/>
      <c r="Q17" s="24"/>
      <c r="R17" s="70">
        <f t="shared" si="2"/>
        <v>0</v>
      </c>
      <c r="S17" s="26"/>
      <c r="T17" s="26"/>
      <c r="U17" s="71">
        <f t="shared" si="3"/>
        <v>0</v>
      </c>
      <c r="V17" s="26"/>
      <c r="W17" s="26"/>
      <c r="X17" s="26">
        <f t="shared" si="4"/>
        <v>0</v>
      </c>
      <c r="Y17" s="27"/>
      <c r="Z17" s="27"/>
      <c r="AA17" s="70">
        <f t="shared" si="0"/>
        <v>0</v>
      </c>
      <c r="AB17" s="26"/>
      <c r="AC17" s="26"/>
      <c r="AD17" s="71">
        <f t="shared" si="1"/>
        <v>0</v>
      </c>
      <c r="AE17" s="26"/>
      <c r="AF17" s="26"/>
      <c r="AG17" s="29">
        <f t="shared" si="5"/>
        <v>0</v>
      </c>
      <c r="AH17" s="76">
        <f t="shared" si="6"/>
        <v>0</v>
      </c>
    </row>
    <row r="18" spans="1:34" s="41" customFormat="1" ht="30" customHeight="1" x14ac:dyDescent="0.2">
      <c r="A18" s="18">
        <v>10</v>
      </c>
      <c r="B18" s="37"/>
      <c r="C18" s="20"/>
      <c r="D18" s="38"/>
      <c r="E18" s="38"/>
      <c r="F18" s="37"/>
      <c r="G18" s="38"/>
      <c r="H18" s="38"/>
      <c r="I18" s="38"/>
      <c r="J18" s="37"/>
      <c r="K18" s="37"/>
      <c r="L18" s="37"/>
      <c r="M18" s="37"/>
      <c r="N18" s="38"/>
      <c r="O18" s="39"/>
      <c r="P18" s="26"/>
      <c r="Q18" s="26"/>
      <c r="R18" s="71">
        <f>SUM(P18:Q18)</f>
        <v>0</v>
      </c>
      <c r="S18" s="26"/>
      <c r="T18" s="26"/>
      <c r="U18" s="71">
        <f>SUM(S18:T18)</f>
        <v>0</v>
      </c>
      <c r="V18" s="26"/>
      <c r="W18" s="26"/>
      <c r="X18" s="26">
        <f>SUM(V18:W18)</f>
        <v>0</v>
      </c>
      <c r="Y18" s="26"/>
      <c r="Z18" s="26"/>
      <c r="AA18" s="71">
        <f>SUM(Y18:Z18)</f>
        <v>0</v>
      </c>
      <c r="AB18" s="26"/>
      <c r="AC18" s="26"/>
      <c r="AD18" s="71">
        <f>SUM(AB18:AC18)</f>
        <v>0</v>
      </c>
      <c r="AE18" s="26"/>
      <c r="AF18" s="26"/>
      <c r="AG18" s="29">
        <f>SUM(AE18:AF18)</f>
        <v>0</v>
      </c>
      <c r="AH18" s="76">
        <f>SUM(X18,AG18)/2</f>
        <v>0</v>
      </c>
    </row>
    <row r="19" spans="1:34" s="41" customFormat="1" ht="21" x14ac:dyDescent="0.2">
      <c r="A19" s="84"/>
      <c r="B19" s="85"/>
      <c r="C19" s="86"/>
      <c r="D19" s="87"/>
      <c r="E19" s="87"/>
      <c r="F19" s="85"/>
      <c r="G19" s="87"/>
      <c r="H19" s="87"/>
      <c r="I19" s="87"/>
      <c r="J19" s="85"/>
      <c r="K19" s="85"/>
      <c r="L19" s="85"/>
      <c r="M19" s="85"/>
      <c r="N19" s="87"/>
      <c r="O19" s="88"/>
      <c r="P19" s="89"/>
      <c r="Q19" s="89"/>
      <c r="R19" s="90">
        <f>SUM(P19:Q19)</f>
        <v>0</v>
      </c>
      <c r="S19" s="89"/>
      <c r="T19" s="89"/>
      <c r="U19" s="90">
        <f>SUM(S19:T19)</f>
        <v>0</v>
      </c>
      <c r="V19" s="89"/>
      <c r="W19" s="89"/>
      <c r="X19" s="89">
        <f>SUM(V19:W19)</f>
        <v>0</v>
      </c>
      <c r="Y19" s="89"/>
      <c r="Z19" s="89"/>
      <c r="AA19" s="90">
        <f>SUM(Y19:Z19)</f>
        <v>0</v>
      </c>
      <c r="AB19" s="89"/>
      <c r="AC19" s="89"/>
      <c r="AD19" s="90">
        <f>SUM(AB19:AC19)</f>
        <v>0</v>
      </c>
      <c r="AE19" s="89"/>
      <c r="AF19" s="89"/>
      <c r="AG19" s="91">
        <f>SUM(AE19:AF19)</f>
        <v>0</v>
      </c>
      <c r="AH19" s="92">
        <f>SUM(X19,AG19)/2</f>
        <v>0</v>
      </c>
    </row>
    <row r="20" spans="1:34" s="41" customFormat="1" ht="24.75" customHeight="1" x14ac:dyDescent="0.2">
      <c r="A20" s="120" t="s">
        <v>83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2"/>
      <c r="P20" s="93"/>
      <c r="Q20" s="93"/>
      <c r="R20" s="94">
        <f>SUM(R9:R19)</f>
        <v>0</v>
      </c>
      <c r="S20" s="95"/>
      <c r="T20" s="95"/>
      <c r="U20" s="94"/>
      <c r="V20" s="95"/>
      <c r="W20" s="95"/>
      <c r="X20" s="96"/>
      <c r="Y20" s="95"/>
      <c r="Z20" s="95"/>
      <c r="AA20" s="94">
        <f>SUM(AA8:AA19)</f>
        <v>0</v>
      </c>
      <c r="AB20" s="93"/>
      <c r="AC20" s="93"/>
      <c r="AD20" s="97"/>
      <c r="AE20" s="93"/>
      <c r="AF20" s="93"/>
      <c r="AG20" s="98"/>
      <c r="AH20" s="99"/>
    </row>
    <row r="21" spans="1:34" s="41" customFormat="1" ht="24.75" customHeight="1" x14ac:dyDescent="0.2">
      <c r="A21" s="123" t="s">
        <v>84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5"/>
      <c r="P21" s="42"/>
      <c r="Q21" s="42"/>
      <c r="R21" s="72">
        <f>R20/10</f>
        <v>0</v>
      </c>
      <c r="S21" s="43"/>
      <c r="T21" s="43"/>
      <c r="U21" s="72"/>
      <c r="V21" s="43"/>
      <c r="W21" s="43"/>
      <c r="X21" s="44"/>
      <c r="Y21" s="43"/>
      <c r="Z21" s="43"/>
      <c r="AA21" s="72">
        <f>AA20/10</f>
        <v>0</v>
      </c>
      <c r="AB21" s="42"/>
      <c r="AC21" s="42"/>
      <c r="AD21" s="73"/>
      <c r="AE21" s="42"/>
      <c r="AF21" s="42"/>
      <c r="AG21" s="45"/>
      <c r="AH21" s="77">
        <f>(R21+AA21)/2</f>
        <v>0</v>
      </c>
    </row>
    <row r="22" spans="1:34" s="41" customFormat="1" x14ac:dyDescent="0.2">
      <c r="A22" s="4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78"/>
      <c r="O22" s="78"/>
      <c r="P22" s="79"/>
      <c r="Q22" s="79"/>
      <c r="R22" s="80"/>
      <c r="S22" s="81"/>
      <c r="T22" s="81"/>
      <c r="U22" s="80"/>
      <c r="V22" s="81"/>
      <c r="W22" s="81"/>
      <c r="X22" s="80"/>
      <c r="Y22" s="81"/>
      <c r="Z22" s="81"/>
      <c r="AA22" s="80"/>
      <c r="AB22" s="79"/>
      <c r="AC22" s="79"/>
      <c r="AD22" s="82"/>
      <c r="AE22" s="79"/>
      <c r="AF22" s="79"/>
      <c r="AG22" s="83"/>
      <c r="AH22" s="80"/>
    </row>
  </sheetData>
  <mergeCells count="37">
    <mergeCell ref="A1:AH1"/>
    <mergeCell ref="A2:AH2"/>
    <mergeCell ref="A4:A7"/>
    <mergeCell ref="B4:B6"/>
    <mergeCell ref="C4:D6"/>
    <mergeCell ref="E4:E6"/>
    <mergeCell ref="F4:F6"/>
    <mergeCell ref="G4:G6"/>
    <mergeCell ref="H4:H6"/>
    <mergeCell ref="I4:I6"/>
    <mergeCell ref="P4:X4"/>
    <mergeCell ref="Y4:AG4"/>
    <mergeCell ref="AH4:AH7"/>
    <mergeCell ref="P5:Q6"/>
    <mergeCell ref="R5:R7"/>
    <mergeCell ref="S5:T5"/>
    <mergeCell ref="AD5:AD7"/>
    <mergeCell ref="AE5:AF6"/>
    <mergeCell ref="AG5:AG7"/>
    <mergeCell ref="S6:T6"/>
    <mergeCell ref="AB6:AC6"/>
    <mergeCell ref="U5:U7"/>
    <mergeCell ref="V5:W6"/>
    <mergeCell ref="X5:X7"/>
    <mergeCell ref="Y5:Z6"/>
    <mergeCell ref="AB5:AC5"/>
    <mergeCell ref="C7:D7"/>
    <mergeCell ref="A8:E8"/>
    <mergeCell ref="A20:O20"/>
    <mergeCell ref="A21:O21"/>
    <mergeCell ref="AA5:AA7"/>
    <mergeCell ref="J4:J6"/>
    <mergeCell ref="K4:K6"/>
    <mergeCell ref="L4:L6"/>
    <mergeCell ref="M4:M6"/>
    <mergeCell ref="N4:N6"/>
    <mergeCell ref="O4:O6"/>
  </mergeCells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I29"/>
  <sheetViews>
    <sheetView tabSelected="1" view="pageBreakPreview" zoomScaleNormal="85" zoomScaleSheetLayoutView="100" workbookViewId="0">
      <selection activeCell="Y4" sqref="Y4:AG4"/>
    </sheetView>
  </sheetViews>
  <sheetFormatPr defaultRowHeight="18.75" x14ac:dyDescent="0.2"/>
  <cols>
    <col min="1" max="1" width="4.125" style="56" customWidth="1"/>
    <col min="2" max="2" width="7.75" style="57" customWidth="1"/>
    <col min="3" max="3" width="11.25" style="57" customWidth="1"/>
    <col min="4" max="4" width="10.875" style="57" customWidth="1"/>
    <col min="5" max="5" width="7.375" style="57" customWidth="1"/>
    <col min="6" max="6" width="6.375" style="57" customWidth="1"/>
    <col min="7" max="7" width="13.75" style="57" customWidth="1"/>
    <col min="8" max="8" width="7.875" style="57" customWidth="1"/>
    <col min="9" max="9" width="8.75" style="57" customWidth="1"/>
    <col min="10" max="10" width="8.25" style="57" customWidth="1"/>
    <col min="11" max="11" width="11.5" style="57" customWidth="1"/>
    <col min="12" max="12" width="13.75" style="58" hidden="1" customWidth="1"/>
    <col min="13" max="13" width="6.75" style="59" customWidth="1"/>
    <col min="14" max="14" width="13.625" style="57" customWidth="1"/>
    <col min="15" max="15" width="10.625" style="57" hidden="1" customWidth="1"/>
    <col min="16" max="17" width="5.5" style="56" customWidth="1"/>
    <col min="18" max="18" width="6.625" style="60" customWidth="1"/>
    <col min="19" max="20" width="5.125" style="56" customWidth="1"/>
    <col min="21" max="21" width="5.125" style="61" customWidth="1"/>
    <col min="22" max="23" width="5.125" style="56" hidden="1" customWidth="1"/>
    <col min="24" max="24" width="5.125" style="61" hidden="1" customWidth="1"/>
    <col min="25" max="26" width="5.5" style="56" customWidth="1"/>
    <col min="27" max="27" width="6.625" style="62" customWidth="1"/>
    <col min="28" max="29" width="5.125" style="56" customWidth="1"/>
    <col min="30" max="30" width="5.125" style="63" customWidth="1"/>
    <col min="31" max="32" width="5.125" style="56" hidden="1" customWidth="1"/>
    <col min="33" max="33" width="5.125" style="63" hidden="1" customWidth="1"/>
    <col min="34" max="34" width="6.625" style="64" customWidth="1"/>
    <col min="35" max="16384" width="9" style="65"/>
  </cols>
  <sheetData>
    <row r="1" spans="1:243" s="1" customFormat="1" ht="29.25" customHeight="1" x14ac:dyDescent="0.2">
      <c r="A1" s="153" t="s">
        <v>89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</row>
    <row r="2" spans="1:243" s="1" customFormat="1" ht="29.25" customHeight="1" x14ac:dyDescent="0.2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</row>
    <row r="3" spans="1:243" s="7" customFormat="1" ht="17.25" customHeight="1" x14ac:dyDescent="0.2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243" s="9" customFormat="1" ht="21.75" customHeight="1" x14ac:dyDescent="0.2">
      <c r="A4" s="154" t="s">
        <v>1</v>
      </c>
      <c r="B4" s="157" t="s">
        <v>2</v>
      </c>
      <c r="C4" s="159" t="s">
        <v>3</v>
      </c>
      <c r="D4" s="160"/>
      <c r="E4" s="129" t="s">
        <v>4</v>
      </c>
      <c r="F4" s="129" t="s">
        <v>5</v>
      </c>
      <c r="G4" s="129" t="s">
        <v>6</v>
      </c>
      <c r="H4" s="129" t="s">
        <v>7</v>
      </c>
      <c r="I4" s="129" t="s">
        <v>8</v>
      </c>
      <c r="J4" s="129" t="s">
        <v>9</v>
      </c>
      <c r="K4" s="129" t="s">
        <v>10</v>
      </c>
      <c r="L4" s="129" t="s">
        <v>11</v>
      </c>
      <c r="M4" s="129" t="s">
        <v>12</v>
      </c>
      <c r="N4" s="129" t="s">
        <v>13</v>
      </c>
      <c r="O4" s="129" t="s">
        <v>14</v>
      </c>
      <c r="P4" s="190" t="s">
        <v>86</v>
      </c>
      <c r="Q4" s="191"/>
      <c r="R4" s="191"/>
      <c r="S4" s="191"/>
      <c r="T4" s="191"/>
      <c r="U4" s="191"/>
      <c r="V4" s="191"/>
      <c r="W4" s="191"/>
      <c r="X4" s="192"/>
      <c r="Y4" s="193" t="s">
        <v>87</v>
      </c>
      <c r="Z4" s="194"/>
      <c r="AA4" s="194"/>
      <c r="AB4" s="194"/>
      <c r="AC4" s="194"/>
      <c r="AD4" s="194"/>
      <c r="AE4" s="194"/>
      <c r="AF4" s="194"/>
      <c r="AG4" s="195"/>
      <c r="AH4" s="196" t="s">
        <v>15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</row>
    <row r="5" spans="1:243" s="9" customFormat="1" ht="43.5" customHeight="1" x14ac:dyDescent="0.2">
      <c r="A5" s="155"/>
      <c r="B5" s="158"/>
      <c r="C5" s="161"/>
      <c r="D5" s="162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42" t="s">
        <v>16</v>
      </c>
      <c r="Q5" s="143"/>
      <c r="R5" s="135" t="s">
        <v>17</v>
      </c>
      <c r="S5" s="186" t="s">
        <v>18</v>
      </c>
      <c r="T5" s="187"/>
      <c r="U5" s="146" t="s">
        <v>19</v>
      </c>
      <c r="V5" s="142" t="s">
        <v>20</v>
      </c>
      <c r="W5" s="143"/>
      <c r="X5" s="146" t="s">
        <v>21</v>
      </c>
      <c r="Y5" s="131" t="s">
        <v>16</v>
      </c>
      <c r="Z5" s="132"/>
      <c r="AA5" s="183" t="s">
        <v>17</v>
      </c>
      <c r="AB5" s="188" t="s">
        <v>18</v>
      </c>
      <c r="AC5" s="189"/>
      <c r="AD5" s="135" t="s">
        <v>19</v>
      </c>
      <c r="AE5" s="131" t="s">
        <v>20</v>
      </c>
      <c r="AF5" s="132"/>
      <c r="AG5" s="135" t="s">
        <v>21</v>
      </c>
      <c r="AH5" s="197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</row>
    <row r="6" spans="1:243" s="9" customFormat="1" ht="45.75" customHeight="1" x14ac:dyDescent="0.2">
      <c r="A6" s="155"/>
      <c r="B6" s="158"/>
      <c r="C6" s="161"/>
      <c r="D6" s="162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44"/>
      <c r="Q6" s="145"/>
      <c r="R6" s="136"/>
      <c r="S6" s="186" t="s">
        <v>22</v>
      </c>
      <c r="T6" s="187"/>
      <c r="U6" s="147"/>
      <c r="V6" s="144"/>
      <c r="W6" s="145"/>
      <c r="X6" s="147"/>
      <c r="Y6" s="133"/>
      <c r="Z6" s="134"/>
      <c r="AA6" s="184"/>
      <c r="AB6" s="188" t="s">
        <v>22</v>
      </c>
      <c r="AC6" s="189"/>
      <c r="AD6" s="136"/>
      <c r="AE6" s="133"/>
      <c r="AF6" s="134"/>
      <c r="AG6" s="136"/>
      <c r="AH6" s="197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</row>
    <row r="7" spans="1:243" s="9" customFormat="1" ht="38.25" customHeight="1" x14ac:dyDescent="0.2">
      <c r="A7" s="156"/>
      <c r="B7" s="10" t="str">
        <f>"("&amp;1&amp;")"</f>
        <v>(1)</v>
      </c>
      <c r="C7" s="117" t="str">
        <f>"("&amp;2&amp;")"</f>
        <v>(2)</v>
      </c>
      <c r="D7" s="118"/>
      <c r="E7" s="11" t="str">
        <f>"("&amp;3&amp;")"</f>
        <v>(3)</v>
      </c>
      <c r="F7" s="11" t="str">
        <f>"("&amp;4&amp;")"</f>
        <v>(4)</v>
      </c>
      <c r="G7" s="11" t="str">
        <f>"("&amp;5&amp;")"</f>
        <v>(5)</v>
      </c>
      <c r="H7" s="11" t="str">
        <f>"("&amp;6&amp;")"</f>
        <v>(6)</v>
      </c>
      <c r="I7" s="11" t="str">
        <f>"("&amp;7&amp;")"</f>
        <v>(7)</v>
      </c>
      <c r="J7" s="11" t="str">
        <f>"("&amp;8&amp;")"</f>
        <v>(8)</v>
      </c>
      <c r="K7" s="11" t="str">
        <f>"("&amp;9&amp;")"</f>
        <v>(9)</v>
      </c>
      <c r="L7" s="11" t="str">
        <f>"("&amp;10&amp;")"</f>
        <v>(10)</v>
      </c>
      <c r="M7" s="11" t="str">
        <f>"("&amp;10&amp;")"</f>
        <v>(10)</v>
      </c>
      <c r="N7" s="11" t="str">
        <f>"("&amp;11&amp;")"</f>
        <v>(11)</v>
      </c>
      <c r="O7" s="11" t="str">
        <f>"("&amp;13&amp;")"</f>
        <v>(13)</v>
      </c>
      <c r="P7" s="12" t="s">
        <v>23</v>
      </c>
      <c r="Q7" s="12" t="s">
        <v>24</v>
      </c>
      <c r="R7" s="137"/>
      <c r="S7" s="12" t="s">
        <v>23</v>
      </c>
      <c r="T7" s="12" t="s">
        <v>24</v>
      </c>
      <c r="U7" s="148"/>
      <c r="V7" s="12" t="s">
        <v>23</v>
      </c>
      <c r="W7" s="12" t="s">
        <v>24</v>
      </c>
      <c r="X7" s="148"/>
      <c r="Y7" s="13" t="s">
        <v>23</v>
      </c>
      <c r="Z7" s="13" t="s">
        <v>24</v>
      </c>
      <c r="AA7" s="185"/>
      <c r="AB7" s="13" t="s">
        <v>23</v>
      </c>
      <c r="AC7" s="13" t="s">
        <v>24</v>
      </c>
      <c r="AD7" s="137"/>
      <c r="AE7" s="13" t="s">
        <v>23</v>
      </c>
      <c r="AF7" s="13" t="s">
        <v>24</v>
      </c>
      <c r="AG7" s="137"/>
      <c r="AH7" s="19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</row>
    <row r="8" spans="1:243" s="17" customFormat="1" ht="21.75" customHeight="1" x14ac:dyDescent="0.2">
      <c r="A8" s="176" t="s">
        <v>25</v>
      </c>
      <c r="B8" s="176"/>
      <c r="C8" s="176"/>
      <c r="D8" s="176"/>
      <c r="E8" s="176"/>
      <c r="F8" s="14"/>
      <c r="G8" s="15"/>
      <c r="H8" s="14"/>
      <c r="I8" s="15"/>
      <c r="J8" s="14"/>
      <c r="K8" s="14"/>
      <c r="L8" s="14"/>
      <c r="M8" s="14"/>
      <c r="N8" s="15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1:243" s="31" customFormat="1" ht="21" x14ac:dyDescent="0.2">
      <c r="A9" s="18">
        <v>1</v>
      </c>
      <c r="B9" s="19" t="s">
        <v>26</v>
      </c>
      <c r="C9" s="20" t="s">
        <v>27</v>
      </c>
      <c r="D9" s="21" t="s">
        <v>28</v>
      </c>
      <c r="E9" s="21" t="s">
        <v>29</v>
      </c>
      <c r="F9" s="19" t="s">
        <v>30</v>
      </c>
      <c r="G9" s="21" t="s">
        <v>31</v>
      </c>
      <c r="H9" s="19" t="s">
        <v>32</v>
      </c>
      <c r="I9" s="21" t="s">
        <v>33</v>
      </c>
      <c r="J9" s="19"/>
      <c r="K9" s="19" t="s">
        <v>34</v>
      </c>
      <c r="L9" s="19"/>
      <c r="M9" s="22" t="s">
        <v>35</v>
      </c>
      <c r="N9" s="21" t="s">
        <v>36</v>
      </c>
      <c r="O9" s="23"/>
      <c r="P9" s="24">
        <v>1</v>
      </c>
      <c r="Q9" s="24">
        <v>9.5</v>
      </c>
      <c r="R9" s="25">
        <f>SUM(P9:Q9)</f>
        <v>10.5</v>
      </c>
      <c r="S9" s="26"/>
      <c r="T9" s="26">
        <v>0.5</v>
      </c>
      <c r="U9" s="26">
        <f>SUM(S9:T9)</f>
        <v>0.5</v>
      </c>
      <c r="V9" s="26"/>
      <c r="W9" s="26"/>
      <c r="X9" s="26">
        <f>SUM(V9:W9)</f>
        <v>0</v>
      </c>
      <c r="Y9" s="27">
        <v>3.5</v>
      </c>
      <c r="Z9" s="27">
        <v>9</v>
      </c>
      <c r="AA9" s="28">
        <f t="shared" ref="AA9:AA24" si="0">SUM(Y9:Z9)</f>
        <v>12.5</v>
      </c>
      <c r="AB9" s="26">
        <v>0.5</v>
      </c>
      <c r="AC9" s="26"/>
      <c r="AD9" s="26">
        <f t="shared" ref="AD9:AD24" si="1">SUM(AB9:AC9)</f>
        <v>0.5</v>
      </c>
      <c r="AE9" s="26"/>
      <c r="AF9" s="26"/>
      <c r="AG9" s="29">
        <f>SUM(AE9:AF9)</f>
        <v>0</v>
      </c>
      <c r="AH9" s="30">
        <f>SUM(X9,AG9)/2</f>
        <v>0</v>
      </c>
    </row>
    <row r="10" spans="1:243" s="31" customFormat="1" ht="21" x14ac:dyDescent="0.2">
      <c r="A10" s="18">
        <v>2</v>
      </c>
      <c r="B10" s="19" t="s">
        <v>37</v>
      </c>
      <c r="C10" s="20" t="s">
        <v>38</v>
      </c>
      <c r="D10" s="21" t="s">
        <v>39</v>
      </c>
      <c r="E10" s="21" t="s">
        <v>40</v>
      </c>
      <c r="F10" s="19" t="s">
        <v>41</v>
      </c>
      <c r="G10" s="21" t="s">
        <v>42</v>
      </c>
      <c r="H10" s="19" t="s">
        <v>32</v>
      </c>
      <c r="I10" s="21" t="s">
        <v>33</v>
      </c>
      <c r="J10" s="19"/>
      <c r="K10" s="19" t="s">
        <v>34</v>
      </c>
      <c r="L10" s="19"/>
      <c r="M10" s="22" t="s">
        <v>35</v>
      </c>
      <c r="N10" s="21" t="s">
        <v>36</v>
      </c>
      <c r="O10" s="23"/>
      <c r="P10" s="24">
        <v>3</v>
      </c>
      <c r="Q10" s="24">
        <v>7.5</v>
      </c>
      <c r="R10" s="25">
        <f>SUM(P10:Q10)</f>
        <v>10.5</v>
      </c>
      <c r="S10" s="26"/>
      <c r="T10" s="26">
        <v>2.5</v>
      </c>
      <c r="U10" s="26">
        <f>SUM(S10:T10)</f>
        <v>2.5</v>
      </c>
      <c r="V10" s="26"/>
      <c r="W10" s="26"/>
      <c r="X10" s="26">
        <f>SUM(V10:W10)</f>
        <v>0</v>
      </c>
      <c r="Y10" s="27">
        <v>3</v>
      </c>
      <c r="Z10" s="27">
        <v>13.5</v>
      </c>
      <c r="AA10" s="28">
        <f t="shared" si="0"/>
        <v>16.5</v>
      </c>
      <c r="AB10" s="26"/>
      <c r="AC10" s="26">
        <v>0.5</v>
      </c>
      <c r="AD10" s="26">
        <f t="shared" si="1"/>
        <v>0.5</v>
      </c>
      <c r="AE10" s="26"/>
      <c r="AF10" s="26"/>
      <c r="AG10" s="29">
        <f>SUM(AE10:AF10)</f>
        <v>0</v>
      </c>
      <c r="AH10" s="30">
        <f>SUM(X10,AG10)/2</f>
        <v>0</v>
      </c>
    </row>
    <row r="11" spans="1:243" s="31" customFormat="1" ht="21" x14ac:dyDescent="0.2">
      <c r="A11" s="18">
        <v>3</v>
      </c>
      <c r="B11" s="19" t="s">
        <v>43</v>
      </c>
      <c r="C11" s="20" t="s">
        <v>44</v>
      </c>
      <c r="D11" s="21" t="s">
        <v>45</v>
      </c>
      <c r="E11" s="21" t="s">
        <v>29</v>
      </c>
      <c r="F11" s="19" t="s">
        <v>46</v>
      </c>
      <c r="G11" s="21" t="s">
        <v>47</v>
      </c>
      <c r="H11" s="19" t="s">
        <v>32</v>
      </c>
      <c r="I11" s="21" t="s">
        <v>33</v>
      </c>
      <c r="J11" s="19"/>
      <c r="K11" s="19" t="s">
        <v>34</v>
      </c>
      <c r="L11" s="19"/>
      <c r="M11" s="22" t="s">
        <v>35</v>
      </c>
      <c r="N11" s="21" t="s">
        <v>36</v>
      </c>
      <c r="O11" s="23"/>
      <c r="P11" s="24">
        <v>6</v>
      </c>
      <c r="Q11" s="24">
        <v>4</v>
      </c>
      <c r="R11" s="25">
        <f>SUM(P11:Q11)</f>
        <v>10</v>
      </c>
      <c r="S11" s="26"/>
      <c r="T11" s="26"/>
      <c r="U11" s="26">
        <f>SUM(S11:T11)</f>
        <v>0</v>
      </c>
      <c r="V11" s="26"/>
      <c r="W11" s="26"/>
      <c r="X11" s="26">
        <f>SUM(V11:W11)</f>
        <v>0</v>
      </c>
      <c r="Y11" s="27">
        <v>3</v>
      </c>
      <c r="Z11" s="27">
        <v>8</v>
      </c>
      <c r="AA11" s="28">
        <f t="shared" si="0"/>
        <v>11</v>
      </c>
      <c r="AB11" s="26"/>
      <c r="AC11" s="26"/>
      <c r="AD11" s="26">
        <f t="shared" si="1"/>
        <v>0</v>
      </c>
      <c r="AE11" s="26"/>
      <c r="AF11" s="26"/>
      <c r="AG11" s="29">
        <f>SUM(AE11:AF11)</f>
        <v>0</v>
      </c>
      <c r="AH11" s="30">
        <f>SUM(X11,AG11)/2</f>
        <v>0</v>
      </c>
    </row>
    <row r="12" spans="1:243" s="31" customFormat="1" ht="21" x14ac:dyDescent="0.2">
      <c r="A12" s="18">
        <v>4</v>
      </c>
      <c r="B12" s="19" t="s">
        <v>48</v>
      </c>
      <c r="C12" s="20" t="s">
        <v>49</v>
      </c>
      <c r="D12" s="21" t="s">
        <v>50</v>
      </c>
      <c r="E12" s="21" t="s">
        <v>29</v>
      </c>
      <c r="F12" s="19" t="s">
        <v>51</v>
      </c>
      <c r="G12" s="21" t="s">
        <v>52</v>
      </c>
      <c r="H12" s="19" t="s">
        <v>53</v>
      </c>
      <c r="I12" s="21" t="s">
        <v>33</v>
      </c>
      <c r="J12" s="19"/>
      <c r="K12" s="19" t="s">
        <v>34</v>
      </c>
      <c r="L12" s="19"/>
      <c r="M12" s="22" t="s">
        <v>35</v>
      </c>
      <c r="N12" s="21" t="s">
        <v>36</v>
      </c>
      <c r="O12" s="23"/>
      <c r="P12" s="24">
        <v>2</v>
      </c>
      <c r="Q12" s="24">
        <v>2</v>
      </c>
      <c r="R12" s="25">
        <f>SUM(P12:Q12)</f>
        <v>4</v>
      </c>
      <c r="S12" s="26"/>
      <c r="T12" s="26"/>
      <c r="U12" s="26">
        <f>SUM(S12:T12)</f>
        <v>0</v>
      </c>
      <c r="V12" s="26"/>
      <c r="W12" s="26"/>
      <c r="X12" s="26">
        <f>SUM(V12:W12)</f>
        <v>0</v>
      </c>
      <c r="Y12" s="27">
        <v>3</v>
      </c>
      <c r="Z12" s="27">
        <v>9</v>
      </c>
      <c r="AA12" s="28">
        <f t="shared" si="0"/>
        <v>12</v>
      </c>
      <c r="AB12" s="26"/>
      <c r="AC12" s="26"/>
      <c r="AD12" s="26">
        <f t="shared" si="1"/>
        <v>0</v>
      </c>
      <c r="AE12" s="26"/>
      <c r="AF12" s="26"/>
      <c r="AG12" s="29">
        <f>SUM(AE12:AF12)</f>
        <v>0</v>
      </c>
      <c r="AH12" s="30">
        <f>SUM(X12,AG12)/2</f>
        <v>0</v>
      </c>
    </row>
    <row r="13" spans="1:243" s="31" customFormat="1" ht="21" x14ac:dyDescent="0.2">
      <c r="A13" s="18">
        <v>5</v>
      </c>
      <c r="B13" s="19">
        <v>110158</v>
      </c>
      <c r="C13" s="20" t="s">
        <v>54</v>
      </c>
      <c r="D13" s="32" t="s">
        <v>55</v>
      </c>
      <c r="E13" s="32" t="s">
        <v>29</v>
      </c>
      <c r="F13" s="33" t="s">
        <v>56</v>
      </c>
      <c r="G13" s="32" t="s">
        <v>47</v>
      </c>
      <c r="H13" s="33" t="s">
        <v>53</v>
      </c>
      <c r="I13" s="32" t="s">
        <v>33</v>
      </c>
      <c r="J13" s="33"/>
      <c r="K13" s="19" t="s">
        <v>34</v>
      </c>
      <c r="L13" s="33"/>
      <c r="M13" s="22" t="s">
        <v>35</v>
      </c>
      <c r="N13" s="21" t="s">
        <v>36</v>
      </c>
      <c r="O13" s="23"/>
      <c r="P13" s="24"/>
      <c r="Q13" s="24"/>
      <c r="R13" s="25"/>
      <c r="S13" s="26"/>
      <c r="T13" s="26"/>
      <c r="U13" s="26"/>
      <c r="V13" s="26"/>
      <c r="W13" s="26"/>
      <c r="X13" s="26"/>
      <c r="Y13" s="27">
        <v>2</v>
      </c>
      <c r="Z13" s="27">
        <v>7</v>
      </c>
      <c r="AA13" s="28">
        <f t="shared" si="0"/>
        <v>9</v>
      </c>
      <c r="AB13" s="26"/>
      <c r="AC13" s="26"/>
      <c r="AD13" s="26">
        <f t="shared" si="1"/>
        <v>0</v>
      </c>
      <c r="AE13" s="26"/>
      <c r="AF13" s="26"/>
      <c r="AG13" s="29">
        <f>SUM(AE13:AF13)</f>
        <v>0</v>
      </c>
      <c r="AH13" s="30">
        <f>SUM(X13,AG13)/2</f>
        <v>0</v>
      </c>
    </row>
    <row r="14" spans="1:243" s="31" customFormat="1" ht="21" x14ac:dyDescent="0.2">
      <c r="A14" s="18">
        <v>6</v>
      </c>
      <c r="B14" s="33" t="s">
        <v>57</v>
      </c>
      <c r="C14" s="20" t="s">
        <v>58</v>
      </c>
      <c r="D14" s="32" t="s">
        <v>59</v>
      </c>
      <c r="E14" s="32" t="s">
        <v>29</v>
      </c>
      <c r="F14" s="33" t="s">
        <v>60</v>
      </c>
      <c r="G14" s="32" t="s">
        <v>47</v>
      </c>
      <c r="H14" s="33" t="s">
        <v>32</v>
      </c>
      <c r="I14" s="32" t="s">
        <v>33</v>
      </c>
      <c r="J14" s="33"/>
      <c r="K14" s="33" t="s">
        <v>61</v>
      </c>
      <c r="L14" s="33"/>
      <c r="M14" s="22" t="s">
        <v>35</v>
      </c>
      <c r="N14" s="21" t="s">
        <v>36</v>
      </c>
      <c r="O14" s="23"/>
      <c r="P14" s="24">
        <v>2</v>
      </c>
      <c r="Q14" s="24">
        <v>5.5</v>
      </c>
      <c r="R14" s="25">
        <f t="shared" ref="R14:R24" si="2">SUM(P14:Q14)</f>
        <v>7.5</v>
      </c>
      <c r="S14" s="26"/>
      <c r="T14" s="26">
        <v>0.5</v>
      </c>
      <c r="U14" s="26">
        <f t="shared" ref="U14:U24" si="3">SUM(S14:T14)</f>
        <v>0.5</v>
      </c>
      <c r="V14" s="26"/>
      <c r="W14" s="26"/>
      <c r="X14" s="26">
        <f t="shared" ref="X14:X24" si="4">SUM(V14:W14)</f>
        <v>0</v>
      </c>
      <c r="Y14" s="27">
        <v>4</v>
      </c>
      <c r="Z14" s="27">
        <v>6</v>
      </c>
      <c r="AA14" s="28">
        <f t="shared" si="0"/>
        <v>10</v>
      </c>
      <c r="AB14" s="26"/>
      <c r="AC14" s="26">
        <v>1</v>
      </c>
      <c r="AD14" s="26">
        <f t="shared" si="1"/>
        <v>1</v>
      </c>
      <c r="AE14" s="26"/>
      <c r="AF14" s="26"/>
      <c r="AG14" s="29">
        <f t="shared" ref="AG14:AG24" si="5">SUM(AE14:AF14)</f>
        <v>0</v>
      </c>
      <c r="AH14" s="30">
        <f t="shared" ref="AH14:AH24" si="6">SUM(X14,AG14)/2</f>
        <v>0</v>
      </c>
    </row>
    <row r="15" spans="1:243" s="31" customFormat="1" ht="21" x14ac:dyDescent="0.2">
      <c r="A15" s="18">
        <v>7</v>
      </c>
      <c r="B15" s="33" t="s">
        <v>62</v>
      </c>
      <c r="C15" s="20" t="s">
        <v>63</v>
      </c>
      <c r="D15" s="32" t="s">
        <v>64</v>
      </c>
      <c r="E15" s="32" t="s">
        <v>29</v>
      </c>
      <c r="F15" s="33" t="s">
        <v>65</v>
      </c>
      <c r="G15" s="32" t="s">
        <v>66</v>
      </c>
      <c r="H15" s="33" t="s">
        <v>32</v>
      </c>
      <c r="I15" s="32" t="s">
        <v>33</v>
      </c>
      <c r="J15" s="33"/>
      <c r="K15" s="33" t="s">
        <v>61</v>
      </c>
      <c r="L15" s="33"/>
      <c r="M15" s="33"/>
      <c r="N15" s="32"/>
      <c r="O15" s="23"/>
      <c r="P15" s="24">
        <v>3</v>
      </c>
      <c r="Q15" s="24">
        <v>10</v>
      </c>
      <c r="R15" s="25">
        <f t="shared" si="2"/>
        <v>13</v>
      </c>
      <c r="S15" s="26"/>
      <c r="T15" s="26"/>
      <c r="U15" s="26">
        <f t="shared" si="3"/>
        <v>0</v>
      </c>
      <c r="V15" s="26"/>
      <c r="W15" s="26"/>
      <c r="X15" s="26">
        <f t="shared" si="4"/>
        <v>0</v>
      </c>
      <c r="Y15" s="27">
        <v>2</v>
      </c>
      <c r="Z15" s="27">
        <v>8.5</v>
      </c>
      <c r="AA15" s="28">
        <f t="shared" si="0"/>
        <v>10.5</v>
      </c>
      <c r="AB15" s="26"/>
      <c r="AC15" s="26">
        <v>1.5</v>
      </c>
      <c r="AD15" s="26">
        <f t="shared" si="1"/>
        <v>1.5</v>
      </c>
      <c r="AE15" s="26"/>
      <c r="AF15" s="26"/>
      <c r="AG15" s="29">
        <f t="shared" si="5"/>
        <v>0</v>
      </c>
      <c r="AH15" s="30">
        <f t="shared" si="6"/>
        <v>0</v>
      </c>
    </row>
    <row r="16" spans="1:243" s="31" customFormat="1" ht="21" x14ac:dyDescent="0.2">
      <c r="A16" s="18">
        <v>8</v>
      </c>
      <c r="B16" s="33" t="s">
        <v>67</v>
      </c>
      <c r="C16" s="20" t="s">
        <v>68</v>
      </c>
      <c r="D16" s="32" t="s">
        <v>69</v>
      </c>
      <c r="E16" s="32" t="s">
        <v>29</v>
      </c>
      <c r="F16" s="33" t="s">
        <v>51</v>
      </c>
      <c r="G16" s="32" t="s">
        <v>47</v>
      </c>
      <c r="H16" s="33" t="s">
        <v>53</v>
      </c>
      <c r="I16" s="32" t="s">
        <v>33</v>
      </c>
      <c r="J16" s="33"/>
      <c r="K16" s="33" t="s">
        <v>61</v>
      </c>
      <c r="L16" s="33"/>
      <c r="M16" s="33"/>
      <c r="N16" s="32"/>
      <c r="O16" s="23"/>
      <c r="P16" s="24">
        <v>1</v>
      </c>
      <c r="Q16" s="24">
        <v>10</v>
      </c>
      <c r="R16" s="25">
        <f t="shared" si="2"/>
        <v>11</v>
      </c>
      <c r="S16" s="26"/>
      <c r="T16" s="26">
        <v>2</v>
      </c>
      <c r="U16" s="26">
        <f t="shared" si="3"/>
        <v>2</v>
      </c>
      <c r="V16" s="26"/>
      <c r="W16" s="26"/>
      <c r="X16" s="26">
        <f t="shared" si="4"/>
        <v>0</v>
      </c>
      <c r="Y16" s="27">
        <v>2.5</v>
      </c>
      <c r="Z16" s="27">
        <v>8.5</v>
      </c>
      <c r="AA16" s="28">
        <f t="shared" si="0"/>
        <v>11</v>
      </c>
      <c r="AB16" s="26">
        <v>0.5</v>
      </c>
      <c r="AC16" s="26">
        <v>0.5</v>
      </c>
      <c r="AD16" s="26">
        <f t="shared" si="1"/>
        <v>1</v>
      </c>
      <c r="AE16" s="26"/>
      <c r="AF16" s="26"/>
      <c r="AG16" s="29">
        <f t="shared" si="5"/>
        <v>0</v>
      </c>
      <c r="AH16" s="30">
        <f t="shared" si="6"/>
        <v>0</v>
      </c>
    </row>
    <row r="17" spans="1:34" s="31" customFormat="1" ht="21" x14ac:dyDescent="0.2">
      <c r="A17" s="18">
        <v>9</v>
      </c>
      <c r="B17" s="33" t="s">
        <v>70</v>
      </c>
      <c r="C17" s="20" t="s">
        <v>71</v>
      </c>
      <c r="D17" s="32" t="s">
        <v>72</v>
      </c>
      <c r="E17" s="32" t="s">
        <v>29</v>
      </c>
      <c r="F17" s="33" t="s">
        <v>72</v>
      </c>
      <c r="G17" s="32" t="s">
        <v>72</v>
      </c>
      <c r="H17" s="33" t="s">
        <v>53</v>
      </c>
      <c r="I17" s="32" t="s">
        <v>33</v>
      </c>
      <c r="J17" s="33"/>
      <c r="K17" s="33" t="s">
        <v>61</v>
      </c>
      <c r="L17" s="33"/>
      <c r="M17" s="33"/>
      <c r="N17" s="32"/>
      <c r="O17" s="23"/>
      <c r="P17" s="24"/>
      <c r="Q17" s="24"/>
      <c r="R17" s="25">
        <f t="shared" si="2"/>
        <v>0</v>
      </c>
      <c r="S17" s="26"/>
      <c r="T17" s="26"/>
      <c r="U17" s="26">
        <f t="shared" si="3"/>
        <v>0</v>
      </c>
      <c r="V17" s="26"/>
      <c r="W17" s="26"/>
      <c r="X17" s="26">
        <f t="shared" si="4"/>
        <v>0</v>
      </c>
      <c r="Y17" s="27"/>
      <c r="Z17" s="27"/>
      <c r="AA17" s="28">
        <f t="shared" si="0"/>
        <v>0</v>
      </c>
      <c r="AB17" s="26"/>
      <c r="AC17" s="26"/>
      <c r="AD17" s="26">
        <f t="shared" si="1"/>
        <v>0</v>
      </c>
      <c r="AE17" s="26"/>
      <c r="AF17" s="26"/>
      <c r="AG17" s="29">
        <f t="shared" si="5"/>
        <v>0</v>
      </c>
      <c r="AH17" s="30">
        <f t="shared" si="6"/>
        <v>0</v>
      </c>
    </row>
    <row r="18" spans="1:34" s="31" customFormat="1" ht="21" x14ac:dyDescent="0.2">
      <c r="A18" s="18">
        <v>10</v>
      </c>
      <c r="B18" s="33" t="s">
        <v>73</v>
      </c>
      <c r="C18" s="20" t="s">
        <v>74</v>
      </c>
      <c r="D18" s="32" t="s">
        <v>75</v>
      </c>
      <c r="E18" s="32" t="s">
        <v>29</v>
      </c>
      <c r="F18" s="33" t="s">
        <v>60</v>
      </c>
      <c r="G18" s="32" t="s">
        <v>47</v>
      </c>
      <c r="H18" s="33" t="s">
        <v>32</v>
      </c>
      <c r="I18" s="32" t="s">
        <v>33</v>
      </c>
      <c r="J18" s="33"/>
      <c r="K18" s="33" t="s">
        <v>61</v>
      </c>
      <c r="L18" s="33"/>
      <c r="M18" s="33"/>
      <c r="N18" s="32"/>
      <c r="O18" s="23"/>
      <c r="P18" s="24">
        <v>2</v>
      </c>
      <c r="Q18" s="24">
        <v>6.5</v>
      </c>
      <c r="R18" s="25">
        <f t="shared" si="2"/>
        <v>8.5</v>
      </c>
      <c r="S18" s="26"/>
      <c r="T18" s="26">
        <v>2</v>
      </c>
      <c r="U18" s="26">
        <f t="shared" si="3"/>
        <v>2</v>
      </c>
      <c r="V18" s="26"/>
      <c r="W18" s="26"/>
      <c r="X18" s="26">
        <f t="shared" si="4"/>
        <v>0</v>
      </c>
      <c r="Y18" s="27">
        <v>2</v>
      </c>
      <c r="Z18" s="27">
        <v>4</v>
      </c>
      <c r="AA18" s="28">
        <f t="shared" si="0"/>
        <v>6</v>
      </c>
      <c r="AB18" s="26"/>
      <c r="AC18" s="26">
        <v>1</v>
      </c>
      <c r="AD18" s="26">
        <f t="shared" si="1"/>
        <v>1</v>
      </c>
      <c r="AE18" s="26"/>
      <c r="AF18" s="26"/>
      <c r="AG18" s="29">
        <f t="shared" si="5"/>
        <v>0</v>
      </c>
      <c r="AH18" s="30">
        <f t="shared" si="6"/>
        <v>0</v>
      </c>
    </row>
    <row r="19" spans="1:34" s="31" customFormat="1" ht="21" x14ac:dyDescent="0.2">
      <c r="A19" s="18">
        <v>11</v>
      </c>
      <c r="B19" s="34">
        <v>210174</v>
      </c>
      <c r="C19" s="20" t="s">
        <v>76</v>
      </c>
      <c r="D19" s="32" t="s">
        <v>77</v>
      </c>
      <c r="E19" s="32" t="s">
        <v>29</v>
      </c>
      <c r="F19" s="33" t="s">
        <v>78</v>
      </c>
      <c r="G19" s="32" t="s">
        <v>42</v>
      </c>
      <c r="H19" s="33" t="s">
        <v>53</v>
      </c>
      <c r="I19" s="32" t="s">
        <v>33</v>
      </c>
      <c r="J19" s="33"/>
      <c r="K19" s="33" t="s">
        <v>61</v>
      </c>
      <c r="L19" s="33"/>
      <c r="M19" s="22" t="s">
        <v>35</v>
      </c>
      <c r="N19" s="21" t="s">
        <v>79</v>
      </c>
      <c r="O19" s="23"/>
      <c r="P19" s="35"/>
      <c r="Q19" s="35"/>
      <c r="R19" s="25">
        <f t="shared" si="2"/>
        <v>0</v>
      </c>
      <c r="S19" s="26"/>
      <c r="T19" s="26"/>
      <c r="U19" s="26">
        <f t="shared" si="3"/>
        <v>0</v>
      </c>
      <c r="V19" s="26"/>
      <c r="W19" s="26"/>
      <c r="X19" s="26">
        <f t="shared" si="4"/>
        <v>0</v>
      </c>
      <c r="Y19" s="27">
        <v>1</v>
      </c>
      <c r="Z19" s="27">
        <v>8</v>
      </c>
      <c r="AA19" s="28">
        <f t="shared" si="0"/>
        <v>9</v>
      </c>
      <c r="AB19" s="26"/>
      <c r="AC19" s="26"/>
      <c r="AD19" s="26">
        <f t="shared" si="1"/>
        <v>0</v>
      </c>
      <c r="AE19" s="26"/>
      <c r="AF19" s="26"/>
      <c r="AG19" s="29">
        <f t="shared" si="5"/>
        <v>0</v>
      </c>
      <c r="AH19" s="30">
        <f t="shared" si="6"/>
        <v>0</v>
      </c>
    </row>
    <row r="20" spans="1:34" s="31" customFormat="1" ht="21" x14ac:dyDescent="0.2">
      <c r="A20" s="18">
        <v>12</v>
      </c>
      <c r="B20" s="34">
        <v>210352</v>
      </c>
      <c r="C20" s="20" t="s">
        <v>71</v>
      </c>
      <c r="D20" s="32" t="s">
        <v>72</v>
      </c>
      <c r="E20" s="32" t="s">
        <v>29</v>
      </c>
      <c r="F20" s="33" t="s">
        <v>72</v>
      </c>
      <c r="G20" s="32" t="s">
        <v>72</v>
      </c>
      <c r="H20" s="33" t="s">
        <v>53</v>
      </c>
      <c r="I20" s="32" t="s">
        <v>33</v>
      </c>
      <c r="J20" s="33"/>
      <c r="K20" s="33" t="s">
        <v>61</v>
      </c>
      <c r="L20" s="33"/>
      <c r="M20" s="33"/>
      <c r="N20" s="32"/>
      <c r="O20" s="23"/>
      <c r="P20" s="35"/>
      <c r="Q20" s="35"/>
      <c r="R20" s="25">
        <f t="shared" si="2"/>
        <v>0</v>
      </c>
      <c r="S20" s="26"/>
      <c r="T20" s="26"/>
      <c r="U20" s="26">
        <f t="shared" si="3"/>
        <v>0</v>
      </c>
      <c r="V20" s="26"/>
      <c r="W20" s="26"/>
      <c r="X20" s="26">
        <f t="shared" si="4"/>
        <v>0</v>
      </c>
      <c r="Y20" s="27">
        <v>2</v>
      </c>
      <c r="Z20" s="27">
        <v>7</v>
      </c>
      <c r="AA20" s="28">
        <f t="shared" si="0"/>
        <v>9</v>
      </c>
      <c r="AB20" s="26"/>
      <c r="AC20" s="26"/>
      <c r="AD20" s="26">
        <f t="shared" si="1"/>
        <v>0</v>
      </c>
      <c r="AE20" s="26"/>
      <c r="AF20" s="26"/>
      <c r="AG20" s="29">
        <f t="shared" si="5"/>
        <v>0</v>
      </c>
      <c r="AH20" s="30">
        <f t="shared" si="6"/>
        <v>0</v>
      </c>
    </row>
    <row r="21" spans="1:34" s="31" customFormat="1" ht="21" x14ac:dyDescent="0.2">
      <c r="A21" s="18">
        <v>13</v>
      </c>
      <c r="B21" s="33" t="s">
        <v>80</v>
      </c>
      <c r="C21" s="20" t="s">
        <v>71</v>
      </c>
      <c r="D21" s="32" t="s">
        <v>72</v>
      </c>
      <c r="E21" s="32" t="s">
        <v>29</v>
      </c>
      <c r="F21" s="33" t="s">
        <v>72</v>
      </c>
      <c r="G21" s="32" t="s">
        <v>72</v>
      </c>
      <c r="H21" s="33" t="s">
        <v>53</v>
      </c>
      <c r="I21" s="32" t="s">
        <v>33</v>
      </c>
      <c r="J21" s="33"/>
      <c r="K21" s="33" t="s">
        <v>61</v>
      </c>
      <c r="L21" s="33"/>
      <c r="M21" s="33"/>
      <c r="N21" s="32"/>
      <c r="O21" s="23"/>
      <c r="P21" s="35"/>
      <c r="Q21" s="35"/>
      <c r="R21" s="25">
        <f t="shared" si="2"/>
        <v>0</v>
      </c>
      <c r="S21" s="26"/>
      <c r="T21" s="26"/>
      <c r="U21" s="26">
        <f t="shared" si="3"/>
        <v>0</v>
      </c>
      <c r="V21" s="26"/>
      <c r="W21" s="26"/>
      <c r="X21" s="26">
        <f t="shared" si="4"/>
        <v>0</v>
      </c>
      <c r="Y21" s="26"/>
      <c r="Z21" s="26"/>
      <c r="AA21" s="36">
        <f t="shared" si="0"/>
        <v>0</v>
      </c>
      <c r="AB21" s="26"/>
      <c r="AC21" s="26"/>
      <c r="AD21" s="26">
        <f t="shared" si="1"/>
        <v>0</v>
      </c>
      <c r="AE21" s="26"/>
      <c r="AF21" s="26"/>
      <c r="AG21" s="29">
        <f t="shared" si="5"/>
        <v>0</v>
      </c>
      <c r="AH21" s="30">
        <f t="shared" si="6"/>
        <v>0</v>
      </c>
    </row>
    <row r="22" spans="1:34" s="31" customFormat="1" ht="21" x14ac:dyDescent="0.2">
      <c r="A22" s="18">
        <v>14</v>
      </c>
      <c r="B22" s="33" t="s">
        <v>81</v>
      </c>
      <c r="C22" s="20" t="s">
        <v>71</v>
      </c>
      <c r="D22" s="32" t="s">
        <v>72</v>
      </c>
      <c r="E22" s="32" t="s">
        <v>29</v>
      </c>
      <c r="F22" s="33" t="s">
        <v>72</v>
      </c>
      <c r="G22" s="32" t="s">
        <v>72</v>
      </c>
      <c r="H22" s="33" t="s">
        <v>32</v>
      </c>
      <c r="I22" s="32" t="s">
        <v>33</v>
      </c>
      <c r="J22" s="33"/>
      <c r="K22" s="33" t="s">
        <v>61</v>
      </c>
      <c r="L22" s="33"/>
      <c r="M22" s="33"/>
      <c r="N22" s="32"/>
      <c r="O22" s="23"/>
      <c r="P22" s="35"/>
      <c r="Q22" s="35"/>
      <c r="R22" s="25">
        <f t="shared" si="2"/>
        <v>0</v>
      </c>
      <c r="S22" s="26"/>
      <c r="T22" s="26"/>
      <c r="U22" s="26">
        <f t="shared" si="3"/>
        <v>0</v>
      </c>
      <c r="V22" s="26"/>
      <c r="W22" s="26"/>
      <c r="X22" s="26">
        <f t="shared" si="4"/>
        <v>0</v>
      </c>
      <c r="Y22" s="26"/>
      <c r="Z22" s="26"/>
      <c r="AA22" s="36">
        <f t="shared" si="0"/>
        <v>0</v>
      </c>
      <c r="AB22" s="26"/>
      <c r="AC22" s="26"/>
      <c r="AD22" s="26">
        <f t="shared" si="1"/>
        <v>0</v>
      </c>
      <c r="AE22" s="26"/>
      <c r="AF22" s="26"/>
      <c r="AG22" s="29">
        <f t="shared" si="5"/>
        <v>0</v>
      </c>
      <c r="AH22" s="30">
        <f t="shared" si="6"/>
        <v>0</v>
      </c>
    </row>
    <row r="23" spans="1:34" s="31" customFormat="1" ht="21" x14ac:dyDescent="0.2">
      <c r="A23" s="18">
        <v>15</v>
      </c>
      <c r="B23" s="33" t="s">
        <v>82</v>
      </c>
      <c r="C23" s="20" t="s">
        <v>71</v>
      </c>
      <c r="D23" s="32" t="s">
        <v>72</v>
      </c>
      <c r="E23" s="32" t="s">
        <v>29</v>
      </c>
      <c r="F23" s="33" t="s">
        <v>72</v>
      </c>
      <c r="G23" s="32" t="s">
        <v>72</v>
      </c>
      <c r="H23" s="33" t="s">
        <v>32</v>
      </c>
      <c r="I23" s="32" t="s">
        <v>33</v>
      </c>
      <c r="J23" s="33"/>
      <c r="K23" s="33" t="s">
        <v>61</v>
      </c>
      <c r="L23" s="33"/>
      <c r="M23" s="33"/>
      <c r="N23" s="32"/>
      <c r="O23" s="23"/>
      <c r="P23" s="35"/>
      <c r="Q23" s="35"/>
      <c r="R23" s="25">
        <f t="shared" si="2"/>
        <v>0</v>
      </c>
      <c r="S23" s="26"/>
      <c r="T23" s="26"/>
      <c r="U23" s="26">
        <f t="shared" si="3"/>
        <v>0</v>
      </c>
      <c r="V23" s="26"/>
      <c r="W23" s="26"/>
      <c r="X23" s="26">
        <f t="shared" si="4"/>
        <v>0</v>
      </c>
      <c r="Y23" s="26"/>
      <c r="Z23" s="26"/>
      <c r="AA23" s="36">
        <f t="shared" si="0"/>
        <v>0</v>
      </c>
      <c r="AB23" s="26"/>
      <c r="AC23" s="26"/>
      <c r="AD23" s="26">
        <f t="shared" si="1"/>
        <v>0</v>
      </c>
      <c r="AE23" s="26"/>
      <c r="AF23" s="26"/>
      <c r="AG23" s="29">
        <f t="shared" si="5"/>
        <v>0</v>
      </c>
      <c r="AH23" s="30">
        <f t="shared" si="6"/>
        <v>0</v>
      </c>
    </row>
    <row r="24" spans="1:34" s="31" customFormat="1" ht="21" x14ac:dyDescent="0.2">
      <c r="A24" s="18"/>
      <c r="B24" s="37"/>
      <c r="C24" s="20"/>
      <c r="D24" s="38"/>
      <c r="E24" s="38"/>
      <c r="F24" s="37"/>
      <c r="G24" s="38"/>
      <c r="H24" s="38"/>
      <c r="I24" s="38"/>
      <c r="J24" s="37"/>
      <c r="K24" s="37"/>
      <c r="L24" s="37"/>
      <c r="M24" s="37"/>
      <c r="N24" s="38"/>
      <c r="O24" s="23"/>
      <c r="P24" s="35"/>
      <c r="Q24" s="35"/>
      <c r="R24" s="25">
        <f t="shared" si="2"/>
        <v>0</v>
      </c>
      <c r="S24" s="26"/>
      <c r="T24" s="26"/>
      <c r="U24" s="26">
        <f t="shared" si="3"/>
        <v>0</v>
      </c>
      <c r="V24" s="26"/>
      <c r="W24" s="26"/>
      <c r="X24" s="26">
        <f t="shared" si="4"/>
        <v>0</v>
      </c>
      <c r="Y24" s="26"/>
      <c r="Z24" s="26"/>
      <c r="AA24" s="36">
        <f t="shared" si="0"/>
        <v>0</v>
      </c>
      <c r="AB24" s="26"/>
      <c r="AC24" s="26"/>
      <c r="AD24" s="26">
        <f t="shared" si="1"/>
        <v>0</v>
      </c>
      <c r="AE24" s="26"/>
      <c r="AF24" s="26"/>
      <c r="AG24" s="29">
        <f t="shared" si="5"/>
        <v>0</v>
      </c>
      <c r="AH24" s="30">
        <f t="shared" si="6"/>
        <v>0</v>
      </c>
    </row>
    <row r="25" spans="1:34" s="41" customFormat="1" ht="21" x14ac:dyDescent="0.2">
      <c r="A25" s="18"/>
      <c r="B25" s="37"/>
      <c r="C25" s="20"/>
      <c r="D25" s="38"/>
      <c r="E25" s="38"/>
      <c r="F25" s="37"/>
      <c r="G25" s="38"/>
      <c r="H25" s="38"/>
      <c r="I25" s="38"/>
      <c r="J25" s="37"/>
      <c r="K25" s="37"/>
      <c r="L25" s="37"/>
      <c r="M25" s="37"/>
      <c r="N25" s="38"/>
      <c r="O25" s="39"/>
      <c r="P25" s="26"/>
      <c r="Q25" s="26"/>
      <c r="R25" s="40">
        <f>SUM(P25:Q25)</f>
        <v>0</v>
      </c>
      <c r="S25" s="26"/>
      <c r="T25" s="26"/>
      <c r="U25" s="26">
        <f>SUM(S25:T25)</f>
        <v>0</v>
      </c>
      <c r="V25" s="26"/>
      <c r="W25" s="26"/>
      <c r="X25" s="26">
        <f>SUM(V25:W25)</f>
        <v>0</v>
      </c>
      <c r="Y25" s="26"/>
      <c r="Z25" s="26"/>
      <c r="AA25" s="36">
        <f>SUM(Y25:Z25)</f>
        <v>0</v>
      </c>
      <c r="AB25" s="26"/>
      <c r="AC25" s="26"/>
      <c r="AD25" s="26">
        <f>SUM(AB25:AC25)</f>
        <v>0</v>
      </c>
      <c r="AE25" s="26"/>
      <c r="AF25" s="26"/>
      <c r="AG25" s="29">
        <f>SUM(AE25:AF25)</f>
        <v>0</v>
      </c>
      <c r="AH25" s="30">
        <f>SUM(X25,AG25)/2</f>
        <v>0</v>
      </c>
    </row>
    <row r="26" spans="1:34" s="41" customFormat="1" ht="21" x14ac:dyDescent="0.2">
      <c r="A26" s="84"/>
      <c r="B26" s="85"/>
      <c r="C26" s="86"/>
      <c r="D26" s="87"/>
      <c r="E26" s="87"/>
      <c r="F26" s="85"/>
      <c r="G26" s="87"/>
      <c r="H26" s="87"/>
      <c r="I26" s="87"/>
      <c r="J26" s="85"/>
      <c r="K26" s="85"/>
      <c r="L26" s="85"/>
      <c r="M26" s="85"/>
      <c r="N26" s="87"/>
      <c r="O26" s="88"/>
      <c r="P26" s="89"/>
      <c r="Q26" s="89"/>
      <c r="R26" s="100">
        <f>SUM(P26:Q26)</f>
        <v>0</v>
      </c>
      <c r="S26" s="89"/>
      <c r="T26" s="89"/>
      <c r="U26" s="89">
        <f>SUM(S26:T26)</f>
        <v>0</v>
      </c>
      <c r="V26" s="89"/>
      <c r="W26" s="89"/>
      <c r="X26" s="89">
        <f>SUM(V26:W26)</f>
        <v>0</v>
      </c>
      <c r="Y26" s="89"/>
      <c r="Z26" s="89"/>
      <c r="AA26" s="101">
        <f>SUM(Y26:Z26)</f>
        <v>0</v>
      </c>
      <c r="AB26" s="89"/>
      <c r="AC26" s="89"/>
      <c r="AD26" s="89">
        <f>SUM(AB26:AC26)</f>
        <v>0</v>
      </c>
      <c r="AE26" s="89"/>
      <c r="AF26" s="89"/>
      <c r="AG26" s="91">
        <f>SUM(AE26:AF26)</f>
        <v>0</v>
      </c>
      <c r="AH26" s="102">
        <f>SUM(X26,AG26)/2</f>
        <v>0</v>
      </c>
    </row>
    <row r="27" spans="1:34" s="41" customFormat="1" x14ac:dyDescent="0.2">
      <c r="A27" s="177" t="s">
        <v>83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9"/>
      <c r="P27" s="103"/>
      <c r="Q27" s="103"/>
      <c r="R27" s="104">
        <f>SUM(R9:R26)</f>
        <v>75</v>
      </c>
      <c r="S27" s="105"/>
      <c r="T27" s="105"/>
      <c r="U27" s="106"/>
      <c r="V27" s="105"/>
      <c r="W27" s="105"/>
      <c r="X27" s="106"/>
      <c r="Y27" s="105"/>
      <c r="Z27" s="105"/>
      <c r="AA27" s="104">
        <f>SUM(AA8:AA26)</f>
        <v>116.5</v>
      </c>
      <c r="AB27" s="103"/>
      <c r="AC27" s="103"/>
      <c r="AD27" s="107"/>
      <c r="AE27" s="103"/>
      <c r="AF27" s="103"/>
      <c r="AG27" s="108"/>
      <c r="AH27" s="109"/>
    </row>
    <row r="28" spans="1:34" s="41" customFormat="1" x14ac:dyDescent="0.2">
      <c r="A28" s="180" t="s">
        <v>84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2"/>
      <c r="P28" s="110"/>
      <c r="Q28" s="110"/>
      <c r="R28" s="111">
        <f>R27/10</f>
        <v>7.5</v>
      </c>
      <c r="S28" s="112"/>
      <c r="T28" s="112"/>
      <c r="U28" s="113"/>
      <c r="V28" s="112"/>
      <c r="W28" s="112"/>
      <c r="X28" s="113"/>
      <c r="Y28" s="112"/>
      <c r="Z28" s="112"/>
      <c r="AA28" s="111">
        <f>AA27/10</f>
        <v>11.65</v>
      </c>
      <c r="AB28" s="110"/>
      <c r="AC28" s="110"/>
      <c r="AD28" s="114"/>
      <c r="AE28" s="110"/>
      <c r="AF28" s="110"/>
      <c r="AG28" s="115"/>
      <c r="AH28" s="116">
        <f>(R28+AA28)/2</f>
        <v>9.5749999999999993</v>
      </c>
    </row>
    <row r="29" spans="1:34" s="41" customFormat="1" x14ac:dyDescent="0.2">
      <c r="A29" s="4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47"/>
      <c r="P29" s="48"/>
      <c r="Q29" s="49"/>
      <c r="R29" s="51"/>
      <c r="S29" s="50"/>
      <c r="T29" s="50"/>
      <c r="U29" s="51"/>
      <c r="V29" s="50"/>
      <c r="W29" s="50"/>
      <c r="X29" s="52"/>
      <c r="Y29" s="53"/>
      <c r="Z29" s="50"/>
      <c r="AA29" s="51"/>
      <c r="AB29" s="49"/>
      <c r="AC29" s="49"/>
      <c r="AD29" s="54"/>
      <c r="AE29" s="49"/>
      <c r="AF29" s="49"/>
      <c r="AG29" s="55"/>
      <c r="AH29" s="74"/>
    </row>
  </sheetData>
  <mergeCells count="37">
    <mergeCell ref="A1:AH1"/>
    <mergeCell ref="A2:AH2"/>
    <mergeCell ref="A4:A7"/>
    <mergeCell ref="B4:B6"/>
    <mergeCell ref="C4:D6"/>
    <mergeCell ref="E4:E6"/>
    <mergeCell ref="F4:F6"/>
    <mergeCell ref="G4:G6"/>
    <mergeCell ref="H4:H6"/>
    <mergeCell ref="I4:I6"/>
    <mergeCell ref="P4:X4"/>
    <mergeCell ref="Y4:AG4"/>
    <mergeCell ref="AH4:AH7"/>
    <mergeCell ref="P5:Q6"/>
    <mergeCell ref="R5:R7"/>
    <mergeCell ref="S5:T5"/>
    <mergeCell ref="AD5:AD7"/>
    <mergeCell ref="AE5:AF6"/>
    <mergeCell ref="AG5:AG7"/>
    <mergeCell ref="S6:T6"/>
    <mergeCell ref="AB6:AC6"/>
    <mergeCell ref="U5:U7"/>
    <mergeCell ref="V5:W6"/>
    <mergeCell ref="X5:X7"/>
    <mergeCell ref="Y5:Z6"/>
    <mergeCell ref="AB5:AC5"/>
    <mergeCell ref="C7:D7"/>
    <mergeCell ref="A8:E8"/>
    <mergeCell ref="A27:O27"/>
    <mergeCell ref="A28:O28"/>
    <mergeCell ref="AA5:AA7"/>
    <mergeCell ref="J4:J6"/>
    <mergeCell ref="K4:K6"/>
    <mergeCell ref="L4:L6"/>
    <mergeCell ref="M4:M6"/>
    <mergeCell ref="N4:N6"/>
    <mergeCell ref="O4:O6"/>
  </mergeCells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แบบฟอร์ม</vt:lpstr>
      <vt:lpstr>ตัวอย่าง</vt:lpstr>
      <vt:lpstr>ตัวอย่าง!Print_Area</vt:lpstr>
      <vt:lpstr>แบบฟอร์ม!Print_Area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Siriwal Sriwiset</dc:creator>
  <cp:lastModifiedBy>Tean-ek Sornsanguansakul</cp:lastModifiedBy>
  <cp:lastPrinted>2015-08-09T09:37:27Z</cp:lastPrinted>
  <dcterms:created xsi:type="dcterms:W3CDTF">2015-06-16T07:11:59Z</dcterms:created>
  <dcterms:modified xsi:type="dcterms:W3CDTF">2016-01-15T08:09:38Z</dcterms:modified>
</cp:coreProperties>
</file>